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/>
  <mc:AlternateContent xmlns:mc="http://schemas.openxmlformats.org/markup-compatibility/2006">
    <mc:Choice Requires="x15">
      <x15ac:absPath xmlns:x15ac="http://schemas.microsoft.com/office/spreadsheetml/2010/11/ac" url="S:\Výkresy\Zakázky 2020 - rozpracované\24-H-2020 - UHK - stavební úpravy budovy rektorátu\Excel\"/>
    </mc:Choice>
  </mc:AlternateContent>
  <xr:revisionPtr revIDLastSave="0" documentId="13_ncr:1_{E6AC3E96-3DFD-4140-B902-E326DFE19F1D}" xr6:coauthVersionLast="45" xr6:coauthVersionMax="45" xr10:uidLastSave="{00000000-0000-0000-0000-000000000000}"/>
  <bookViews>
    <workbookView xWindow="-23550" yWindow="3645" windowWidth="21630" windowHeight="11295" activeTab="2" xr2:uid="{00000000-000D-0000-FFFF-FFFF00000000}"/>
  </bookViews>
  <sheets>
    <sheet name="List1" sheetId="1" r:id="rId1"/>
    <sheet name="sedací" sheetId="16" r:id="rId2"/>
    <sheet name="stoly" sheetId="17" r:id="rId3"/>
    <sheet name="skříně" sheetId="18" r:id="rId4"/>
  </sheets>
  <definedNames>
    <definedName name="_xlnm.Print_Titles" localSheetId="1">sedací!$1:$2</definedName>
    <definedName name="_xlnm.Print_Titles" localSheetId="3">skříně!$1:$2</definedName>
    <definedName name="_xlnm.Print_Titles" localSheetId="2">stoly!$1:$2</definedName>
    <definedName name="_xlnm.Print_Area" localSheetId="1">sedací!$A$1:$K$11</definedName>
    <definedName name="_xlnm.Print_Area" localSheetId="3">skříně!$A$1:$K$25</definedName>
    <definedName name="_xlnm.Print_Area" localSheetId="2">stoly!$A$1:$K$14</definedName>
  </definedNames>
  <calcPr calcId="18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2" i="18" l="1"/>
  <c r="K22" i="18" s="1"/>
  <c r="I12" i="18" l="1"/>
  <c r="I14" i="18"/>
  <c r="I10" i="18"/>
  <c r="I10" i="17" l="1"/>
  <c r="I8" i="17"/>
  <c r="I4" i="16"/>
  <c r="K4" i="16" s="1"/>
  <c r="K10" i="17" l="1"/>
  <c r="I20" i="18" l="1"/>
  <c r="K20" i="18" s="1"/>
  <c r="I18" i="18" l="1"/>
  <c r="K18" i="18" s="1"/>
  <c r="I16" i="18" l="1"/>
  <c r="K16" i="18" s="1"/>
  <c r="K14" i="18" l="1"/>
  <c r="E6" i="16" l="1"/>
  <c r="H6" i="16"/>
  <c r="G6" i="16"/>
  <c r="H8" i="16" l="1"/>
  <c r="F8" i="16"/>
  <c r="E8" i="16"/>
  <c r="I8" i="16" l="1"/>
  <c r="K8" i="16" s="1"/>
  <c r="I4" i="18" l="1"/>
  <c r="K4" i="18" s="1"/>
  <c r="K10" i="18"/>
  <c r="I6" i="18"/>
  <c r="K6" i="18" s="1"/>
  <c r="K12" i="18"/>
  <c r="I8" i="18"/>
  <c r="K8" i="18" s="1"/>
  <c r="I6" i="17" l="1"/>
  <c r="K6" i="17" s="1"/>
  <c r="K24" i="18" l="1"/>
  <c r="D7" i="1" s="1"/>
  <c r="I4" i="17"/>
  <c r="K4" i="17" s="1"/>
  <c r="K8" i="17"/>
  <c r="K12" i="17" s="1"/>
  <c r="D6" i="1" s="1"/>
  <c r="I6" i="16" l="1"/>
  <c r="K6" i="16" s="1"/>
  <c r="K10" i="16" s="1"/>
  <c r="D5" i="1" s="1"/>
  <c r="D8" i="1" s="1"/>
  <c r="D12" i="1" s="1"/>
  <c r="I6" i="1" l="1"/>
  <c r="H6" i="1"/>
  <c r="D13" i="1" l="1"/>
  <c r="D14" i="1" s="1"/>
</calcChain>
</file>

<file path=xl/sharedStrings.xml><?xml version="1.0" encoding="utf-8"?>
<sst xmlns="http://schemas.openxmlformats.org/spreadsheetml/2006/main" count="74" uniqueCount="50">
  <si>
    <t>Rekapitulace</t>
  </si>
  <si>
    <t>číslo</t>
  </si>
  <si>
    <t>specifikace</t>
  </si>
  <si>
    <t>počet kusů</t>
  </si>
  <si>
    <t>jednotková cena</t>
  </si>
  <si>
    <t xml:space="preserve">cena celkem </t>
  </si>
  <si>
    <r>
      <t xml:space="preserve">obrázek / rozměr </t>
    </r>
    <r>
      <rPr>
        <i/>
        <sz val="9"/>
        <color theme="1"/>
        <rFont val="Arial Narrow"/>
        <family val="2"/>
        <charset val="238"/>
      </rPr>
      <t>(šxhxv)</t>
    </r>
  </si>
  <si>
    <t>Stoly</t>
  </si>
  <si>
    <t>Sedací nábytek</t>
  </si>
  <si>
    <t>celkem bez DPH</t>
  </si>
  <si>
    <t>DPH - 21 %</t>
  </si>
  <si>
    <t>celkem s DPH</t>
  </si>
  <si>
    <t xml:space="preserve">Skříně </t>
  </si>
  <si>
    <t>1.PP</t>
  </si>
  <si>
    <t>1.NP</t>
  </si>
  <si>
    <t>2.NP</t>
  </si>
  <si>
    <t>3.NP</t>
  </si>
  <si>
    <t>celkem</t>
  </si>
  <si>
    <r>
      <t xml:space="preserve">obrázek / rozměr </t>
    </r>
    <r>
      <rPr>
        <i/>
        <sz val="11"/>
        <color theme="1"/>
        <rFont val="Calibri"/>
        <family val="2"/>
        <charset val="238"/>
        <scheme val="minor"/>
      </rPr>
      <t>(šxhxv)</t>
    </r>
  </si>
  <si>
    <t>věšáková stěna
laminovaná dřevotříska tloušťky 18mm
4x háček - broušený hliník</t>
  </si>
  <si>
    <t>nosič počítače, připevněn k desce stolu
kovová konstrukce
kovové části RAL 900</t>
  </si>
  <si>
    <t>montážní práce + doprava</t>
  </si>
  <si>
    <t>kancelářský stůl
pracovní deska s průchodkami pro vedení kabeláže
podnož kovová stříbrná s nosičem na kabely
pracovní deska vysokotlaký laminát standard Egger s ABS hranou v barvě desky (v síle 2 mm)
tloušťka desky 25 mm
rektifikační patky pro vyrovnání nerovnosti podlahy</t>
  </si>
  <si>
    <t xml:space="preserve">jídelní stůl (jednací)
podnož - kovová kontsruce ze čtyřhranných ocelových profilů 
celková výka stolu 740 mm
deska melaminová - LTD lamino standard Egger s ABS hranou v barvě desky (v síle 2 mm)
tloušťka desky 25 mm
kovové části RAL 9006 
</t>
  </si>
  <si>
    <t>rozměr: 1800x700x750 mm
barva - konstrukce - stříbrná
deska - třešeň šumavská</t>
  </si>
  <si>
    <t>rozměr: 1800x800x750 mm
barva - konstrukce - stříbrná
          deska - třešeň šumavská</t>
  </si>
  <si>
    <t>rozměr: 140x800x740 mm
barva - konstrukce - RAL 9006
          deska - třešeň šumavská</t>
  </si>
  <si>
    <t xml:space="preserve">jednací stůl
podnož - kovová kontsruce ze čtyřhranných profilů 50x50mm
celková výka stolu 740 mm
deska melaminová - LTD lamino standard Egger s ABS hranou v barvě desky (v síle 2 mm)
tloušťka desky 25 mm
kovové části RAL 9006 
</t>
  </si>
  <si>
    <t>barva - konstrukce - stříbrná
        - čalounění - světle zelená (hrášková)</t>
  </si>
  <si>
    <t>barva - konstrukce - stříbrná
        - čalounění - černá</t>
  </si>
  <si>
    <t>kancelářská židle pojízdná
opěrák a hlavová opěrka čalouněny prodyšnou látkou - MESH 
vyškově a úhlově stavitelná opěrka hlavy, hloubkový posuv sedáku
sedák ergonomicky tvarovaný a čalouněný prošívanou látkou
vnitřek sedáku vyroben ze samozhášivé injektované pěny
synchronní mechnika - sedák /opěrák s nastavením síly protitlaku opěráku dle hmotnosti uživatele a s aretací v několika pozicích
výškově stavitelné područky s dotykovou plochou z PU pěny
5ti ramenný kříž - leštěný hliník
čalounění - látka - specifikace viz. zpráva
velkoprůměrová kolečka na měkké podlahy - koberec
výška sedáku 470 - 560 mm, š 500 mm x h 450 - 500 mm</t>
  </si>
  <si>
    <t xml:space="preserve">konferenční židle  s područkami
kostra chromovaná ocel
čalouněný sedák vyplněn pěnou
područky kovové potažené plastem v místě dotyku rukou
opěrák čalouněný
podložky proti protlačení do koberce
čalounění - látka - specifikace viz. zpráva
výška sedáku 450 mm, š 460 mm x h 500 mm
</t>
  </si>
  <si>
    <r>
      <t>konferenční židle s područkami
kostra chromovaná ocel
područky kovové potažené eko-kůží v místě dotyku rukou a z přední části
opěrák i sedák čalouněný eko-kůží
podložky proti protlačení do koberce
výška sedáku 420 mm, š 480 mm x h 450 mm
čalounění - látka - specifikace viz. zpráva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</si>
  <si>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skříň – nízká
1 stavitelné police
bez dvířek
korpusy z lamina o síle 18 mm s pohledovými zády 
půda a dno korpusu na přední straně mají ABS hranu 
police z lamina o síle 18 mm
rektifikovatelné nohy </t>
  </si>
  <si>
    <t xml:space="preserve">skříň – středně vysoká
1 stavitelné police
dvířka plná, uzamykatelná
korpusy z lamina o síle 18 mm s pohledovými zády 
půda a dno korpusu na přední straně mají ABS hranu 
police z lamina o síle 18 mm
kovové části RAL 9006
rektifikovatelné nohy </t>
  </si>
  <si>
    <t>rozměr: 400 x 400 x 1100 mm
korpus + police - šedá</t>
  </si>
  <si>
    <t xml:space="preserve">skříň – středně vysoká
2 stavitelné police
dvířka plná, uzamykatelná
korpusy z lamina o síle 18 mm s pohledovými zády 
půda a dno korpusu na přední straně mají ABS hranu 
police z lamina o síle 18 mm
kovové části RAL 9006
rektifikovatelné nohy </t>
  </si>
  <si>
    <t xml:space="preserve">skříň –  vysoká
2 stavitelné police
dvířka plná, uzamykatelná
korpusy z lamina o síle 18 mm s pohledovými zády 
půda a dno korpusu na přední straně mají ABS hranu 
police z lamina o síle 18 mm
kovové části RAL 9006
rektifikovatelné nohy </t>
  </si>
  <si>
    <t>rozměr: 400 x 400 x 1800 mm
korpus + police - šedá
dvířka lamino třešeň</t>
  </si>
  <si>
    <t>rozměr: 800 x 400 x 1800 mm
korpus + police - šedá
dvířka lamino třešeň</t>
  </si>
  <si>
    <t>rozměr: 400 x 400 x 1100 mm
korpus + police - šedá
dvířka lamino třešeň</t>
  </si>
  <si>
    <t>rozměr: 800 x 400 x 1100 mm
korpus + police - šedá
dvířka lamino třešeň</t>
  </si>
  <si>
    <t>rozměr: 180x800x740 mm
barva - konstrukce - RAL 9006
          deska - třešeň šumavská</t>
  </si>
  <si>
    <t xml:space="preserve">skříň –  úzká vysoká
3 stavitelné police
dvířka plná, uzamykatelná
korpusy z lamina o síle 18 mm s pohledovými zády 
půda a dno korpusu na přední straně mají ABS hranu 
police z lamina o síle 18 mm
kovové části RAL 9006
rektifikovatelné nohy </t>
  </si>
  <si>
    <t>závěsná odkládací polička na stěnu 
korpus z lamina o tloušťce desek 18 mm</t>
  </si>
  <si>
    <t>rozměr: 800 x 400 x 750 mm
korpus + police - šedá</t>
  </si>
  <si>
    <t>rozměr: 600 x 60 x 1800 mm
korpus + šedá</t>
  </si>
  <si>
    <t>pojízdný kontejner
4 zásuvky, včetně tužkovnice
centrální zámek
kolečka na měkké povrchy - koberec
korpusy z lamina o síle 18 mm, 
vrchní deska 25 mm s ABS hranou,  
zásuvky jsou plastové s čelní deska z lamina (18 mm)
kovové části RAL 9006</t>
  </si>
  <si>
    <t>rozměr: 400 x 400 x 1800 mm
korpus + šuplata - lamino třešeň šumavská</t>
  </si>
  <si>
    <t>rozměr: 1500 x 300 x 370 mm
korpus - třešeň šumavská
police + záda - šedá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</si>
</sst>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i/>
      <sz val="9"/>
      <color theme="1"/>
      <name val="Arial Narrow"/>
      <family val="2"/>
      <charset val="238"/>
    </font>
    <font>
      <b/>
      <sz val="11"/>
      <color theme="1"/>
      <name val="Arial"/>
      <family val="2"/>
      <charset val="238"/>
    </font>
    <font>
      <sz val="9"/>
      <color rgb="FF000000"/>
      <name val="Arial Narrow"/>
      <family val="2"/>
      <charset val="238"/>
    </font>
    <font>
      <sz val="9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theme="1"/>
      <name val="Arial Narrow"/>
      <family val="2"/>
      <charset val="238"/>
    </font>
    <font>
      <b/>
      <sz val="11"/>
      <color rgb="FF003F8D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Arial Narrow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i/>
      <sz val="9"/>
      <color theme="1"/>
      <name val="Arial Narrow"/>
      <family val="2"/>
      <charset val="238"/>
    </font>
    <font>
      <sz val="9"/>
      <color rgb="FF000000"/>
      <name val="Times New Roman"/>
      <family val="1"/>
      <charset val="238"/>
    </font>
    <font>
      <sz val="9"/>
      <name val="Arial Narrow"/>
      <family val="2"/>
      <charset val="238"/>
    </font>
    <font>
      <sz val="11"/>
      <color rgb="FF2B2E31"/>
      <name val="Arial"/>
      <family val="2"/>
      <charset val="238"/>
    </font>
    <font>
      <b/>
      <sz val="11"/>
      <color rgb="FF474747"/>
      <name val="Arial"/>
      <family val="2"/>
      <charset val="238"/>
    </font>
    <font>
      <sz val="11"/>
      <color rgb="FF474747"/>
      <name val="&amp;quot"/>
    </font>
    <font>
      <b/>
      <sz val="11"/>
      <color rgb="FF474747"/>
      <name val="&amp;quot"/>
    </font>
    <font>
      <b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0" xfId="0" applyBorder="1"/>
    <xf numFmtId="0" fontId="2" fillId="0" borderId="2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0" xfId="0" applyFont="1"/>
    <xf numFmtId="0" fontId="2" fillId="0" borderId="0" xfId="0" applyFont="1"/>
    <xf numFmtId="0" fontId="8" fillId="0" borderId="0" xfId="0" applyFont="1"/>
    <xf numFmtId="4" fontId="9" fillId="0" borderId="0" xfId="0" applyNumberFormat="1" applyFont="1" applyAlignment="1">
      <alignment horizontal="right" indent="1"/>
    </xf>
    <xf numFmtId="4" fontId="2" fillId="0" borderId="0" xfId="0" applyNumberFormat="1" applyFont="1" applyAlignment="1">
      <alignment horizontal="right" indent="1"/>
    </xf>
    <xf numFmtId="0" fontId="2" fillId="0" borderId="16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0" fillId="0" borderId="0" xfId="0" applyFont="1"/>
    <xf numFmtId="4" fontId="2" fillId="0" borderId="0" xfId="0" applyNumberFormat="1" applyFont="1"/>
    <xf numFmtId="0" fontId="2" fillId="0" borderId="26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/>
    </xf>
    <xf numFmtId="0" fontId="11" fillId="0" borderId="0" xfId="0" applyFont="1"/>
    <xf numFmtId="0" fontId="11" fillId="0" borderId="0" xfId="0" applyFont="1" applyBorder="1"/>
    <xf numFmtId="0" fontId="12" fillId="0" borderId="2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16" fillId="0" borderId="0" xfId="0" applyFont="1"/>
    <xf numFmtId="0" fontId="18" fillId="0" borderId="0" xfId="0" applyFont="1"/>
    <xf numFmtId="0" fontId="19" fillId="0" borderId="0" xfId="0" applyFont="1"/>
    <xf numFmtId="0" fontId="12" fillId="0" borderId="13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 wrapText="1"/>
    </xf>
    <xf numFmtId="0" fontId="20" fillId="0" borderId="0" xfId="0" applyFont="1" applyAlignment="1">
      <alignment horizontal="left" vertical="center" wrapText="1" indent="1"/>
    </xf>
    <xf numFmtId="0" fontId="2" fillId="0" borderId="13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left" vertical="center" wrapText="1" indent="1"/>
    </xf>
    <xf numFmtId="9" fontId="2" fillId="0" borderId="0" xfId="0" applyNumberFormat="1" applyFont="1"/>
    <xf numFmtId="10" fontId="2" fillId="0" borderId="0" xfId="0" applyNumberFormat="1" applyFont="1"/>
    <xf numFmtId="0" fontId="1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wrapText="1"/>
    </xf>
    <xf numFmtId="0" fontId="15" fillId="0" borderId="0" xfId="0" applyFont="1" applyBorder="1" applyAlignment="1">
      <alignment wrapText="1"/>
    </xf>
    <xf numFmtId="0" fontId="12" fillId="0" borderId="0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center" vertical="center"/>
    </xf>
    <xf numFmtId="4" fontId="12" fillId="0" borderId="0" xfId="0" applyNumberFormat="1" applyFont="1" applyBorder="1" applyAlignment="1">
      <alignment horizontal="right" vertical="center" indent="1"/>
    </xf>
    <xf numFmtId="0" fontId="2" fillId="0" borderId="35" xfId="0" applyFont="1" applyBorder="1"/>
    <xf numFmtId="4" fontId="9" fillId="0" borderId="35" xfId="0" applyNumberFormat="1" applyFont="1" applyBorder="1" applyAlignment="1">
      <alignment horizontal="right" indent="1"/>
    </xf>
    <xf numFmtId="4" fontId="22" fillId="0" borderId="0" xfId="0" applyNumberFormat="1" applyFont="1" applyAlignment="1">
      <alignment horizontal="right" indent="1"/>
    </xf>
    <xf numFmtId="0" fontId="0" fillId="0" borderId="21" xfId="0" applyBorder="1" applyAlignment="1">
      <alignment horizontal="center" vertical="center"/>
    </xf>
    <xf numFmtId="0" fontId="0" fillId="0" borderId="21" xfId="0" applyBorder="1"/>
    <xf numFmtId="4" fontId="9" fillId="0" borderId="21" xfId="0" applyNumberFormat="1" applyFont="1" applyBorder="1" applyAlignment="1">
      <alignment horizontal="right" indent="1"/>
    </xf>
    <xf numFmtId="0" fontId="1" fillId="0" borderId="21" xfId="0" applyFont="1" applyBorder="1"/>
    <xf numFmtId="0" fontId="12" fillId="0" borderId="32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4" fontId="12" fillId="0" borderId="2" xfId="0" applyNumberFormat="1" applyFont="1" applyBorder="1" applyAlignment="1">
      <alignment horizontal="right" vertical="center" indent="1"/>
    </xf>
    <xf numFmtId="4" fontId="2" fillId="0" borderId="18" xfId="0" applyNumberFormat="1" applyFont="1" applyBorder="1" applyAlignment="1">
      <alignment horizontal="right" vertical="center" indent="1"/>
    </xf>
    <xf numFmtId="0" fontId="14" fillId="0" borderId="15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top" wrapText="1"/>
    </xf>
    <xf numFmtId="0" fontId="12" fillId="0" borderId="13" xfId="0" applyFont="1" applyBorder="1" applyAlignment="1">
      <alignment horizontal="left" vertical="top" wrapText="1"/>
    </xf>
    <xf numFmtId="0" fontId="12" fillId="0" borderId="10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wrapText="1"/>
    </xf>
    <xf numFmtId="0" fontId="15" fillId="0" borderId="6" xfId="0" applyFont="1" applyBorder="1" applyAlignment="1">
      <alignment wrapText="1"/>
    </xf>
    <xf numFmtId="0" fontId="12" fillId="0" borderId="9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right" vertical="center" indent="1"/>
    </xf>
    <xf numFmtId="0" fontId="12" fillId="0" borderId="21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36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39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" fontId="12" fillId="0" borderId="40" xfId="0" applyNumberFormat="1" applyFont="1" applyBorder="1" applyAlignment="1">
      <alignment horizontal="right" vertical="center" indent="1"/>
    </xf>
    <xf numFmtId="4" fontId="12" fillId="0" borderId="17" xfId="0" applyNumberFormat="1" applyFont="1" applyBorder="1" applyAlignment="1">
      <alignment horizontal="right" vertical="center" indent="1"/>
    </xf>
    <xf numFmtId="4" fontId="12" fillId="0" borderId="41" xfId="0" applyNumberFormat="1" applyFont="1" applyBorder="1" applyAlignment="1">
      <alignment horizontal="right" vertical="center" indent="1"/>
    </xf>
    <xf numFmtId="0" fontId="12" fillId="0" borderId="36" xfId="0" applyFont="1" applyBorder="1" applyAlignment="1">
      <alignment horizontal="left" vertical="top" wrapText="1"/>
    </xf>
    <xf numFmtId="0" fontId="3" fillId="0" borderId="37" xfId="0" applyFont="1" applyBorder="1" applyAlignment="1">
      <alignment wrapText="1"/>
    </xf>
    <xf numFmtId="0" fontId="15" fillId="0" borderId="38" xfId="0" applyFont="1" applyBorder="1" applyAlignment="1">
      <alignment wrapText="1"/>
    </xf>
    <xf numFmtId="4" fontId="6" fillId="0" borderId="2" xfId="0" applyNumberFormat="1" applyFont="1" applyBorder="1" applyAlignment="1">
      <alignment horizontal="right" vertical="center" indent="1"/>
    </xf>
    <xf numFmtId="4" fontId="6" fillId="0" borderId="40" xfId="0" applyNumberFormat="1" applyFont="1" applyBorder="1" applyAlignment="1">
      <alignment horizontal="right" vertical="center" indent="1"/>
    </xf>
    <xf numFmtId="4" fontId="2" fillId="0" borderId="17" xfId="0" applyNumberFormat="1" applyFont="1" applyBorder="1" applyAlignment="1">
      <alignment horizontal="right" vertical="center" indent="1"/>
    </xf>
    <xf numFmtId="4" fontId="2" fillId="0" borderId="41" xfId="0" applyNumberFormat="1" applyFont="1" applyBorder="1" applyAlignment="1">
      <alignment horizontal="right" vertical="center" indent="1"/>
    </xf>
    <xf numFmtId="0" fontId="4" fillId="0" borderId="3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horizontal="left" wrapText="1"/>
    </xf>
    <xf numFmtId="0" fontId="3" fillId="0" borderId="38" xfId="0" applyFont="1" applyBorder="1" applyAlignment="1">
      <alignment horizontal="left" wrapText="1"/>
    </xf>
    <xf numFmtId="0" fontId="4" fillId="0" borderId="15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2" fillId="0" borderId="36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2" fillId="0" borderId="1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5" fillId="0" borderId="10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left" vertical="top" wrapText="1"/>
    </xf>
    <xf numFmtId="4" fontId="2" fillId="0" borderId="2" xfId="0" applyNumberFormat="1" applyFont="1" applyBorder="1" applyAlignment="1">
      <alignment horizontal="right" vertical="center" indent="1"/>
    </xf>
    <xf numFmtId="0" fontId="4" fillId="0" borderId="39" xfId="0" applyFont="1" applyBorder="1" applyAlignment="1">
      <alignment horizontal="center" vertical="center"/>
    </xf>
    <xf numFmtId="0" fontId="5" fillId="0" borderId="36" xfId="0" applyFont="1" applyBorder="1" applyAlignment="1">
      <alignment horizontal="left" vertical="top" wrapText="1"/>
    </xf>
    <xf numFmtId="4" fontId="2" fillId="0" borderId="40" xfId="0" applyNumberFormat="1" applyFont="1" applyBorder="1" applyAlignment="1">
      <alignment horizontal="right" vertical="center" inden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gif"/><Relationship Id="rId1" Type="http://schemas.openxmlformats.org/officeDocument/2006/relationships/hyperlink" Target="http://www.flx.cz/foto/katalog/2203.jpg" TargetMode="External"/><Relationship Id="rId5" Type="http://schemas.openxmlformats.org/officeDocument/2006/relationships/image" Target="../media/image4.jpeg"/><Relationship Id="rId4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jpeg"/><Relationship Id="rId2" Type="http://schemas.openxmlformats.org/officeDocument/2006/relationships/image" Target="../media/image1.gif"/><Relationship Id="rId1" Type="http://schemas.openxmlformats.org/officeDocument/2006/relationships/hyperlink" Target="http://www.flx.cz/foto/katalog/2203.jpg" TargetMode="External"/><Relationship Id="rId4" Type="http://schemas.openxmlformats.org/officeDocument/2006/relationships/image" Target="../media/image7.jpe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13.jpeg"/><Relationship Id="rId13" Type="http://schemas.openxmlformats.org/officeDocument/2006/relationships/image" Target="../media/image18.jpeg"/><Relationship Id="rId3" Type="http://schemas.openxmlformats.org/officeDocument/2006/relationships/image" Target="../media/image8.jpeg"/><Relationship Id="rId7" Type="http://schemas.openxmlformats.org/officeDocument/2006/relationships/image" Target="../media/image12.jpeg"/><Relationship Id="rId12" Type="http://schemas.openxmlformats.org/officeDocument/2006/relationships/image" Target="../media/image17.jpeg"/><Relationship Id="rId2" Type="http://schemas.openxmlformats.org/officeDocument/2006/relationships/image" Target="../media/image1.gif"/><Relationship Id="rId1" Type="http://schemas.openxmlformats.org/officeDocument/2006/relationships/hyperlink" Target="http://www.flx.cz/foto/katalog/2203.jpg" TargetMode="External"/><Relationship Id="rId6" Type="http://schemas.openxmlformats.org/officeDocument/2006/relationships/image" Target="../media/image11.jpeg"/><Relationship Id="rId11" Type="http://schemas.openxmlformats.org/officeDocument/2006/relationships/image" Target="../media/image16.jpeg"/><Relationship Id="rId5" Type="http://schemas.openxmlformats.org/officeDocument/2006/relationships/image" Target="../media/image10.jpeg"/><Relationship Id="rId10" Type="http://schemas.openxmlformats.org/officeDocument/2006/relationships/image" Target="../media/image15.jpeg"/><Relationship Id="rId4" Type="http://schemas.openxmlformats.org/officeDocument/2006/relationships/image" Target="../media/image9.jpeg"/><Relationship Id="rId9" Type="http://schemas.openxmlformats.org/officeDocument/2006/relationships/image" Target="../media/image14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5</xdr:row>
      <xdr:rowOff>0</xdr:rowOff>
    </xdr:from>
    <xdr:to>
      <xdr:col>2</xdr:col>
      <xdr:colOff>9525</xdr:colOff>
      <xdr:row>5</xdr:row>
      <xdr:rowOff>9525</xdr:rowOff>
    </xdr:to>
    <xdr:pic>
      <xdr:nvPicPr>
        <xdr:cNvPr id="2" name="Obrázek 1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40386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9525</xdr:colOff>
      <xdr:row>5</xdr:row>
      <xdr:rowOff>9525</xdr:rowOff>
    </xdr:to>
    <xdr:pic>
      <xdr:nvPicPr>
        <xdr:cNvPr id="3" name="Obrázek 2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40386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</xdr:col>
      <xdr:colOff>0</xdr:colOff>
      <xdr:row>3</xdr:row>
      <xdr:rowOff>0</xdr:rowOff>
    </xdr:from>
    <xdr:ext cx="9525" cy="9525"/>
    <xdr:pic>
      <xdr:nvPicPr>
        <xdr:cNvPr id="7" name="Obrázek 6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9048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</xdr:row>
      <xdr:rowOff>0</xdr:rowOff>
    </xdr:from>
    <xdr:ext cx="9525" cy="9525"/>
    <xdr:pic>
      <xdr:nvPicPr>
        <xdr:cNvPr id="8" name="Obrázek 7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9048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</xdr:row>
      <xdr:rowOff>0</xdr:rowOff>
    </xdr:from>
    <xdr:ext cx="9525" cy="9525"/>
    <xdr:pic>
      <xdr:nvPicPr>
        <xdr:cNvPr id="25" name="Obrázek 24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8667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</xdr:row>
      <xdr:rowOff>0</xdr:rowOff>
    </xdr:from>
    <xdr:ext cx="9525" cy="9525"/>
    <xdr:pic>
      <xdr:nvPicPr>
        <xdr:cNvPr id="26" name="Obrázek 25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8667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5</xdr:row>
      <xdr:rowOff>0</xdr:rowOff>
    </xdr:from>
    <xdr:ext cx="9525" cy="9525"/>
    <xdr:pic>
      <xdr:nvPicPr>
        <xdr:cNvPr id="29" name="Obrázek 28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88296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5</xdr:row>
      <xdr:rowOff>0</xdr:rowOff>
    </xdr:from>
    <xdr:ext cx="9525" cy="9525"/>
    <xdr:pic>
      <xdr:nvPicPr>
        <xdr:cNvPr id="30" name="Obrázek 29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88296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1</xdr:col>
      <xdr:colOff>209164</xdr:colOff>
      <xdr:row>3</xdr:row>
      <xdr:rowOff>142876</xdr:rowOff>
    </xdr:from>
    <xdr:to>
      <xdr:col>2</xdr:col>
      <xdr:colOff>760395</xdr:colOff>
      <xdr:row>3</xdr:row>
      <xdr:rowOff>1857376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0639" y="676276"/>
          <a:ext cx="922706" cy="1714500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</xdr:colOff>
      <xdr:row>5</xdr:row>
      <xdr:rowOff>38100</xdr:rowOff>
    </xdr:from>
    <xdr:to>
      <xdr:col>2</xdr:col>
      <xdr:colOff>895349</xdr:colOff>
      <xdr:row>5</xdr:row>
      <xdr:rowOff>1238249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8150" y="2838450"/>
          <a:ext cx="1200149" cy="1200149"/>
        </a:xfrm>
        <a:prstGeom prst="rect">
          <a:avLst/>
        </a:prstGeom>
      </xdr:spPr>
    </xdr:pic>
    <xdr:clientData/>
  </xdr:twoCellAnchor>
  <xdr:twoCellAnchor editAs="oneCell">
    <xdr:from>
      <xdr:col>1</xdr:col>
      <xdr:colOff>76200</xdr:colOff>
      <xdr:row>7</xdr:row>
      <xdr:rowOff>57149</xdr:rowOff>
    </xdr:from>
    <xdr:to>
      <xdr:col>2</xdr:col>
      <xdr:colOff>847726</xdr:colOff>
      <xdr:row>7</xdr:row>
      <xdr:rowOff>1200150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7675" y="4295774"/>
          <a:ext cx="1143001" cy="11430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7</xdr:row>
      <xdr:rowOff>0</xdr:rowOff>
    </xdr:from>
    <xdr:to>
      <xdr:col>2</xdr:col>
      <xdr:colOff>9525</xdr:colOff>
      <xdr:row>7</xdr:row>
      <xdr:rowOff>9525</xdr:rowOff>
    </xdr:to>
    <xdr:pic>
      <xdr:nvPicPr>
        <xdr:cNvPr id="2" name="Obrázek 1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44672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9525</xdr:colOff>
      <xdr:row>7</xdr:row>
      <xdr:rowOff>9525</xdr:rowOff>
    </xdr:to>
    <xdr:pic>
      <xdr:nvPicPr>
        <xdr:cNvPr id="3" name="Obrázek 2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44672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</xdr:col>
      <xdr:colOff>0</xdr:colOff>
      <xdr:row>3</xdr:row>
      <xdr:rowOff>0</xdr:rowOff>
    </xdr:from>
    <xdr:ext cx="9525" cy="9525"/>
    <xdr:pic>
      <xdr:nvPicPr>
        <xdr:cNvPr id="7" name="Obrázek 6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8667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</xdr:row>
      <xdr:rowOff>0</xdr:rowOff>
    </xdr:from>
    <xdr:ext cx="9525" cy="9525"/>
    <xdr:pic>
      <xdr:nvPicPr>
        <xdr:cNvPr id="8" name="Obrázek 7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8667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238125</xdr:colOff>
          <xdr:row>3</xdr:row>
          <xdr:rowOff>0</xdr:rowOff>
        </xdr:from>
        <xdr:to>
          <xdr:col>2</xdr:col>
          <xdr:colOff>1152525</xdr:colOff>
          <xdr:row>3</xdr:row>
          <xdr:rowOff>981075</xdr:rowOff>
        </xdr:to>
        <xdr:sp macro="" textlink="">
          <xdr:nvSpPr>
            <xdr:cNvPr id="23556" name="objekt 4" hidden="1">
              <a:extLst>
                <a:ext uri="{63B3BB69-23CF-44E3-9099-C40C66FF867C}">
                  <a14:compatExt spid="_x0000_s23556"/>
                </a:ext>
                <a:ext uri="{FF2B5EF4-FFF2-40B4-BE49-F238E27FC236}">
                  <a16:creationId xmlns:a16="http://schemas.microsoft.com/office/drawing/2014/main" id="{00000000-0008-0000-0200-000004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333375</xdr:colOff>
          <xdr:row>5</xdr:row>
          <xdr:rowOff>19050</xdr:rowOff>
        </xdr:from>
        <xdr:to>
          <xdr:col>2</xdr:col>
          <xdr:colOff>1247775</xdr:colOff>
          <xdr:row>5</xdr:row>
          <xdr:rowOff>1000125</xdr:rowOff>
        </xdr:to>
        <xdr:sp macro="" textlink="">
          <xdr:nvSpPr>
            <xdr:cNvPr id="23699" name="objekt 4" hidden="1">
              <a:extLst>
                <a:ext uri="{63B3BB69-23CF-44E3-9099-C40C66FF867C}">
                  <a14:compatExt spid="_x0000_s23699"/>
                </a:ext>
                <a:ext uri="{FF2B5EF4-FFF2-40B4-BE49-F238E27FC236}">
                  <a16:creationId xmlns:a16="http://schemas.microsoft.com/office/drawing/2014/main" id="{00000000-0008-0000-0200-000093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1</xdr:col>
      <xdr:colOff>345280</xdr:colOff>
      <xdr:row>7</xdr:row>
      <xdr:rowOff>57148</xdr:rowOff>
    </xdr:from>
    <xdr:to>
      <xdr:col>2</xdr:col>
      <xdr:colOff>1533525</xdr:colOff>
      <xdr:row>7</xdr:row>
      <xdr:rowOff>974995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6755" y="3705223"/>
          <a:ext cx="1559720" cy="917847"/>
        </a:xfrm>
        <a:prstGeom prst="rect">
          <a:avLst/>
        </a:prstGeom>
      </xdr:spPr>
    </xdr:pic>
    <xdr:clientData/>
  </xdr:twoCellAnchor>
  <xdr:oneCellAnchor>
    <xdr:from>
      <xdr:col>2</xdr:col>
      <xdr:colOff>0</xdr:colOff>
      <xdr:row>9</xdr:row>
      <xdr:rowOff>0</xdr:rowOff>
    </xdr:from>
    <xdr:ext cx="9525" cy="9525"/>
    <xdr:pic>
      <xdr:nvPicPr>
        <xdr:cNvPr id="27" name="Obrázek 26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36480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9525"/>
    <xdr:pic>
      <xdr:nvPicPr>
        <xdr:cNvPr id="28" name="Obrázek 27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36480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1</xdr:col>
      <xdr:colOff>266700</xdr:colOff>
      <xdr:row>9</xdr:row>
      <xdr:rowOff>52496</xdr:rowOff>
    </xdr:from>
    <xdr:to>
      <xdr:col>2</xdr:col>
      <xdr:colOff>1771650</xdr:colOff>
      <xdr:row>9</xdr:row>
      <xdr:rowOff>1181099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8175" y="5291246"/>
          <a:ext cx="1876425" cy="112860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</xdr:row>
      <xdr:rowOff>0</xdr:rowOff>
    </xdr:from>
    <xdr:to>
      <xdr:col>2</xdr:col>
      <xdr:colOff>9525</xdr:colOff>
      <xdr:row>3</xdr:row>
      <xdr:rowOff>9525</xdr:rowOff>
    </xdr:to>
    <xdr:pic>
      <xdr:nvPicPr>
        <xdr:cNvPr id="2" name="Obrázek 1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43434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9525</xdr:colOff>
      <xdr:row>3</xdr:row>
      <xdr:rowOff>9525</xdr:rowOff>
    </xdr:to>
    <xdr:pic>
      <xdr:nvPicPr>
        <xdr:cNvPr id="3" name="Obrázek 2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43434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</xdr:col>
      <xdr:colOff>0</xdr:colOff>
      <xdr:row>3</xdr:row>
      <xdr:rowOff>0</xdr:rowOff>
    </xdr:from>
    <xdr:ext cx="9525" cy="9525"/>
    <xdr:pic>
      <xdr:nvPicPr>
        <xdr:cNvPr id="4" name="Obrázek 3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8667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</xdr:row>
      <xdr:rowOff>0</xdr:rowOff>
    </xdr:from>
    <xdr:ext cx="9525" cy="9525"/>
    <xdr:pic>
      <xdr:nvPicPr>
        <xdr:cNvPr id="5" name="Obrázek 4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8667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1</xdr:col>
      <xdr:colOff>133350</xdr:colOff>
      <xdr:row>17</xdr:row>
      <xdr:rowOff>114300</xdr:rowOff>
    </xdr:from>
    <xdr:to>
      <xdr:col>2</xdr:col>
      <xdr:colOff>1666876</xdr:colOff>
      <xdr:row>17</xdr:row>
      <xdr:rowOff>990600</xdr:rowOff>
    </xdr:to>
    <xdr:pic>
      <xdr:nvPicPr>
        <xdr:cNvPr id="21" name="Obrázek 20" descr="PB - 33 polička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8000" b="20666"/>
        <a:stretch/>
      </xdr:blipFill>
      <xdr:spPr bwMode="auto">
        <a:xfrm>
          <a:off x="504825" y="13325475"/>
          <a:ext cx="1905001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133350</xdr:colOff>
      <xdr:row>21</xdr:row>
      <xdr:rowOff>76200</xdr:rowOff>
    </xdr:from>
    <xdr:to>
      <xdr:col>2</xdr:col>
      <xdr:colOff>295275</xdr:colOff>
      <xdr:row>21</xdr:row>
      <xdr:rowOff>1551772</xdr:rowOff>
    </xdr:to>
    <xdr:pic>
      <xdr:nvPicPr>
        <xdr:cNvPr id="27" name="Obrázek 26" descr="VN - 14 stěna věšáková 600x60x1800 mm, 4-háček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6750" t="1" r="36500" b="1333"/>
        <a:stretch/>
      </xdr:blipFill>
      <xdr:spPr bwMode="auto">
        <a:xfrm>
          <a:off x="504825" y="16440150"/>
          <a:ext cx="533400" cy="14755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219075</xdr:colOff>
      <xdr:row>19</xdr:row>
      <xdr:rowOff>209550</xdr:rowOff>
    </xdr:from>
    <xdr:to>
      <xdr:col>2</xdr:col>
      <xdr:colOff>1190625</xdr:colOff>
      <xdr:row>19</xdr:row>
      <xdr:rowOff>1247775</xdr:rowOff>
    </xdr:to>
    <xdr:pic>
      <xdr:nvPicPr>
        <xdr:cNvPr id="28" name="Obrázek 27" descr="325b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1364"/>
        <a:stretch>
          <a:fillRect/>
        </a:stretch>
      </xdr:blipFill>
      <xdr:spPr bwMode="auto">
        <a:xfrm>
          <a:off x="590550" y="49853850"/>
          <a:ext cx="1343025" cy="1038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1209675</xdr:colOff>
      <xdr:row>19</xdr:row>
      <xdr:rowOff>600075</xdr:rowOff>
    </xdr:from>
    <xdr:to>
      <xdr:col>3</xdr:col>
      <xdr:colOff>2647950</xdr:colOff>
      <xdr:row>20</xdr:row>
      <xdr:rowOff>247650</xdr:rowOff>
    </xdr:to>
    <xdr:pic>
      <xdr:nvPicPr>
        <xdr:cNvPr id="29" name="Obrázek 28" descr="325"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14059"/>
        <a:stretch>
          <a:fillRect/>
        </a:stretch>
      </xdr:blipFill>
      <xdr:spPr bwMode="auto">
        <a:xfrm>
          <a:off x="3905250" y="50244375"/>
          <a:ext cx="1438275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180974</xdr:colOff>
      <xdr:row>3</xdr:row>
      <xdr:rowOff>74774</xdr:rowOff>
    </xdr:from>
    <xdr:to>
      <xdr:col>2</xdr:col>
      <xdr:colOff>964334</xdr:colOff>
      <xdr:row>3</xdr:row>
      <xdr:rowOff>1257299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2449" y="627224"/>
          <a:ext cx="1154835" cy="1182525"/>
        </a:xfrm>
        <a:prstGeom prst="rect">
          <a:avLst/>
        </a:prstGeom>
      </xdr:spPr>
    </xdr:pic>
    <xdr:clientData/>
  </xdr:twoCellAnchor>
  <xdr:twoCellAnchor editAs="oneCell">
    <xdr:from>
      <xdr:col>1</xdr:col>
      <xdr:colOff>219075</xdr:colOff>
      <xdr:row>5</xdr:row>
      <xdr:rowOff>47627</xdr:rowOff>
    </xdr:from>
    <xdr:to>
      <xdr:col>2</xdr:col>
      <xdr:colOff>561975</xdr:colOff>
      <xdr:row>5</xdr:row>
      <xdr:rowOff>1047421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0550" y="2295527"/>
          <a:ext cx="714375" cy="999794"/>
        </a:xfrm>
        <a:prstGeom prst="rect">
          <a:avLst/>
        </a:prstGeom>
      </xdr:spPr>
    </xdr:pic>
    <xdr:clientData/>
  </xdr:twoCellAnchor>
  <xdr:twoCellAnchor editAs="oneCell">
    <xdr:from>
      <xdr:col>1</xdr:col>
      <xdr:colOff>142875</xdr:colOff>
      <xdr:row>7</xdr:row>
      <xdr:rowOff>53160</xdr:rowOff>
    </xdr:from>
    <xdr:to>
      <xdr:col>2</xdr:col>
      <xdr:colOff>696372</xdr:colOff>
      <xdr:row>7</xdr:row>
      <xdr:rowOff>1190625</xdr:rowOff>
    </xdr:to>
    <xdr:pic>
      <xdr:nvPicPr>
        <xdr:cNvPr id="12" name="Obrázek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350" y="4015560"/>
          <a:ext cx="924972" cy="1137465"/>
        </a:xfrm>
        <a:prstGeom prst="rect">
          <a:avLst/>
        </a:prstGeom>
      </xdr:spPr>
    </xdr:pic>
    <xdr:clientData/>
  </xdr:twoCellAnchor>
  <xdr:twoCellAnchor editAs="oneCell">
    <xdr:from>
      <xdr:col>1</xdr:col>
      <xdr:colOff>180977</xdr:colOff>
      <xdr:row>9</xdr:row>
      <xdr:rowOff>47625</xdr:rowOff>
    </xdr:from>
    <xdr:to>
      <xdr:col>2</xdr:col>
      <xdr:colOff>362336</xdr:colOff>
      <xdr:row>9</xdr:row>
      <xdr:rowOff>1019174</xdr:rowOff>
    </xdr:to>
    <xdr:pic>
      <xdr:nvPicPr>
        <xdr:cNvPr id="14" name="Obrázek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2452" y="5772150"/>
          <a:ext cx="552834" cy="971549"/>
        </a:xfrm>
        <a:prstGeom prst="rect">
          <a:avLst/>
        </a:prstGeom>
      </xdr:spPr>
    </xdr:pic>
    <xdr:clientData/>
  </xdr:twoCellAnchor>
  <xdr:twoCellAnchor editAs="oneCell">
    <xdr:from>
      <xdr:col>1</xdr:col>
      <xdr:colOff>228601</xdr:colOff>
      <xdr:row>11</xdr:row>
      <xdr:rowOff>11481</xdr:rowOff>
    </xdr:from>
    <xdr:to>
      <xdr:col>2</xdr:col>
      <xdr:colOff>628649</xdr:colOff>
      <xdr:row>11</xdr:row>
      <xdr:rowOff>1454003</xdr:rowOff>
    </xdr:to>
    <xdr:pic>
      <xdr:nvPicPr>
        <xdr:cNvPr id="22" name="Obrázek 21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0076" y="6755181"/>
          <a:ext cx="771523" cy="1442522"/>
        </a:xfrm>
        <a:prstGeom prst="rect">
          <a:avLst/>
        </a:prstGeom>
      </xdr:spPr>
    </xdr:pic>
    <xdr:clientData/>
  </xdr:twoCellAnchor>
  <xdr:twoCellAnchor editAs="oneCell">
    <xdr:from>
      <xdr:col>1</xdr:col>
      <xdr:colOff>200026</xdr:colOff>
      <xdr:row>13</xdr:row>
      <xdr:rowOff>28576</xdr:rowOff>
    </xdr:from>
    <xdr:to>
      <xdr:col>2</xdr:col>
      <xdr:colOff>248603</xdr:colOff>
      <xdr:row>13</xdr:row>
      <xdr:rowOff>1295400</xdr:rowOff>
    </xdr:to>
    <xdr:pic>
      <xdr:nvPicPr>
        <xdr:cNvPr id="24" name="Obrázek 23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1" y="8896351"/>
          <a:ext cx="420052" cy="1266824"/>
        </a:xfrm>
        <a:prstGeom prst="rect">
          <a:avLst/>
        </a:prstGeom>
      </xdr:spPr>
    </xdr:pic>
    <xdr:clientData/>
  </xdr:twoCellAnchor>
  <xdr:twoCellAnchor editAs="oneCell">
    <xdr:from>
      <xdr:col>1</xdr:col>
      <xdr:colOff>209551</xdr:colOff>
      <xdr:row>15</xdr:row>
      <xdr:rowOff>238125</xdr:rowOff>
    </xdr:from>
    <xdr:to>
      <xdr:col>2</xdr:col>
      <xdr:colOff>752497</xdr:colOff>
      <xdr:row>15</xdr:row>
      <xdr:rowOff>1333500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1026" y="11382375"/>
          <a:ext cx="914421" cy="1095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5.wmf"/><Relationship Id="rId4" Type="http://schemas.openxmlformats.org/officeDocument/2006/relationships/oleObject" Target="../embeddings/oleObject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8"/>
  <sheetViews>
    <sheetView workbookViewId="0">
      <selection activeCell="D10" sqref="D10"/>
    </sheetView>
  </sheetViews>
  <sheetFormatPr defaultRowHeight="15"/>
  <cols>
    <col min="1" max="1" width="5.140625" customWidth="1"/>
    <col min="2" max="2" width="1.7109375" customWidth="1"/>
    <col min="3" max="3" width="27.140625" customWidth="1"/>
    <col min="4" max="4" width="12.85546875" customWidth="1"/>
    <col min="9" max="9" width="10" bestFit="1" customWidth="1"/>
  </cols>
  <sheetData>
    <row r="1" spans="1:10" ht="16.5">
      <c r="A1" s="8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ht="16.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6.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16.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s="10" customFormat="1" ht="15" customHeight="1">
      <c r="A5" s="9">
        <v>1</v>
      </c>
      <c r="B5" s="9"/>
      <c r="C5" s="9" t="s">
        <v>8</v>
      </c>
      <c r="D5" s="12">
        <f>sedací!K10</f>
        <v>0</v>
      </c>
      <c r="E5" s="9"/>
      <c r="F5" s="9"/>
      <c r="G5" s="9"/>
      <c r="H5" s="40">
        <v>0.06</v>
      </c>
      <c r="I5" s="41">
        <v>3.4000000000000002E-2</v>
      </c>
      <c r="J5" s="9"/>
    </row>
    <row r="6" spans="1:10" s="10" customFormat="1" ht="15" customHeight="1">
      <c r="A6" s="9">
        <v>2</v>
      </c>
      <c r="B6" s="9"/>
      <c r="C6" s="9" t="s">
        <v>7</v>
      </c>
      <c r="D6" s="12">
        <f>stoly!K12</f>
        <v>0</v>
      </c>
      <c r="E6" s="9"/>
      <c r="F6" s="9"/>
      <c r="G6" s="9"/>
      <c r="H6" s="16">
        <f>SUM(D6:D7)</f>
        <v>0</v>
      </c>
      <c r="I6" s="12">
        <f>SUM(D5)</f>
        <v>0</v>
      </c>
      <c r="J6" s="9"/>
    </row>
    <row r="7" spans="1:10" s="10" customFormat="1" ht="15" customHeight="1">
      <c r="A7" s="9">
        <v>3</v>
      </c>
      <c r="B7" s="9"/>
      <c r="C7" s="9" t="s">
        <v>12</v>
      </c>
      <c r="D7" s="12">
        <f>skříně!K24</f>
        <v>0</v>
      </c>
      <c r="E7" s="9"/>
      <c r="F7" s="9"/>
      <c r="G7" s="9"/>
      <c r="H7" s="16"/>
      <c r="I7" s="16"/>
      <c r="J7" s="9"/>
    </row>
    <row r="8" spans="1:10" s="10" customFormat="1" ht="15" customHeight="1">
      <c r="A8" s="9"/>
      <c r="B8" s="9"/>
      <c r="C8" s="48"/>
      <c r="D8" s="49">
        <f>SUM(D5:D7)</f>
        <v>0</v>
      </c>
      <c r="E8" s="9"/>
      <c r="F8" s="9"/>
      <c r="G8" s="9"/>
      <c r="H8" s="9"/>
      <c r="I8" s="9"/>
      <c r="J8" s="9"/>
    </row>
    <row r="9" spans="1:10" s="10" customFormat="1" ht="15" customHeight="1">
      <c r="A9" s="9"/>
      <c r="B9" s="9"/>
      <c r="C9" s="9" t="s">
        <v>21</v>
      </c>
      <c r="D9" s="12">
        <v>0</v>
      </c>
      <c r="E9" s="9"/>
      <c r="F9" s="9"/>
      <c r="G9" s="9"/>
      <c r="H9" s="9"/>
      <c r="I9" s="9"/>
      <c r="J9" s="9"/>
    </row>
    <row r="10" spans="1:10" s="10" customFormat="1" ht="15" customHeight="1">
      <c r="A10" s="9"/>
      <c r="B10" s="9"/>
      <c r="C10" s="9"/>
      <c r="D10" s="12"/>
      <c r="E10" s="9"/>
      <c r="F10" s="9"/>
      <c r="G10" s="9"/>
      <c r="H10" s="9"/>
      <c r="I10" s="9"/>
      <c r="J10" s="9"/>
    </row>
    <row r="11" spans="1:10" s="10" customFormat="1" ht="15" customHeight="1">
      <c r="A11" s="9"/>
      <c r="B11" s="9"/>
      <c r="C11" s="9"/>
      <c r="D11" s="12"/>
      <c r="E11" s="9"/>
      <c r="F11" s="9"/>
      <c r="G11" s="9"/>
      <c r="H11" s="9"/>
      <c r="I11" s="9"/>
      <c r="J11" s="9"/>
    </row>
    <row r="12" spans="1:10" s="10" customFormat="1" ht="15" customHeight="1">
      <c r="A12" s="9"/>
      <c r="B12" s="9"/>
      <c r="C12" s="9" t="s">
        <v>9</v>
      </c>
      <c r="D12" s="11">
        <f>SUM(D8:D9)</f>
        <v>0</v>
      </c>
      <c r="E12" s="9"/>
      <c r="F12" s="9"/>
      <c r="G12" s="9"/>
      <c r="H12" s="9"/>
      <c r="I12" s="9"/>
      <c r="J12" s="9"/>
    </row>
    <row r="13" spans="1:10" s="10" customFormat="1" ht="15" customHeight="1">
      <c r="A13" s="9"/>
      <c r="B13" s="9"/>
      <c r="C13" s="9" t="s">
        <v>10</v>
      </c>
      <c r="D13" s="12">
        <f>D12*G13</f>
        <v>0</v>
      </c>
      <c r="E13" s="9"/>
      <c r="F13" s="9"/>
      <c r="G13" s="9">
        <v>0.21</v>
      </c>
      <c r="H13" s="9"/>
      <c r="I13" s="9"/>
      <c r="J13" s="9"/>
    </row>
    <row r="14" spans="1:10" s="10" customFormat="1" ht="15" customHeight="1">
      <c r="A14" s="9"/>
      <c r="B14" s="9"/>
      <c r="C14" s="8" t="s">
        <v>11</v>
      </c>
      <c r="D14" s="50">
        <f>D12+D13</f>
        <v>0</v>
      </c>
      <c r="E14" s="9"/>
      <c r="F14" s="9"/>
      <c r="G14" s="9"/>
      <c r="H14" s="9"/>
      <c r="I14" s="9"/>
      <c r="J14" s="9"/>
    </row>
    <row r="15" spans="1:10" s="10" customFormat="1" ht="15" customHeight="1">
      <c r="A15" s="9"/>
      <c r="B15" s="9"/>
      <c r="C15" s="9"/>
      <c r="D15" s="9"/>
      <c r="E15" s="9"/>
      <c r="F15" s="9"/>
      <c r="G15" s="9"/>
      <c r="H15" s="9"/>
      <c r="I15" s="9"/>
      <c r="J15" s="9"/>
    </row>
    <row r="16" spans="1:10" s="10" customFormat="1" ht="15" customHeight="1">
      <c r="A16" s="9"/>
      <c r="B16" s="9"/>
      <c r="C16" s="9"/>
      <c r="D16" s="9"/>
      <c r="E16" s="9"/>
      <c r="F16" s="9"/>
      <c r="G16" s="9"/>
      <c r="H16" s="9"/>
      <c r="I16" s="9"/>
      <c r="J16" s="9"/>
    </row>
    <row r="17" spans="1:10" s="10" customFormat="1" ht="15" customHeight="1">
      <c r="A17" s="9"/>
      <c r="B17" s="9"/>
      <c r="C17" s="9"/>
      <c r="D17" s="9"/>
      <c r="E17" s="9"/>
      <c r="F17" s="9"/>
      <c r="G17" s="9"/>
      <c r="H17" s="9"/>
      <c r="I17" s="9"/>
      <c r="J17" s="9"/>
    </row>
    <row r="18" spans="1:10" s="10" customFormat="1" ht="15" customHeight="1">
      <c r="A18" s="9"/>
      <c r="B18" s="9"/>
      <c r="C18" s="9"/>
      <c r="D18" s="9"/>
      <c r="E18" s="9"/>
      <c r="F18" s="9"/>
      <c r="G18" s="9"/>
      <c r="H18" s="9"/>
      <c r="I18" s="9"/>
      <c r="J18" s="9"/>
    </row>
    <row r="19" spans="1:10" s="10" customFormat="1" ht="15" customHeight="1">
      <c r="A19" s="9"/>
      <c r="B19" s="9"/>
      <c r="C19" s="9"/>
      <c r="D19" s="9"/>
      <c r="E19" s="9"/>
      <c r="F19" s="9"/>
      <c r="G19" s="9"/>
      <c r="H19" s="9"/>
      <c r="I19" s="9"/>
      <c r="J19" s="9"/>
    </row>
    <row r="20" spans="1:10" ht="16.5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 ht="16.5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6.5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ht="16.5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ht="16.5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ht="16.5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ht="16.5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ht="16.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ht="16.5">
      <c r="A28" s="1"/>
      <c r="B28" s="1"/>
      <c r="C28" s="1"/>
      <c r="D28" s="1"/>
      <c r="E28" s="1"/>
      <c r="F28" s="1"/>
      <c r="G28" s="1"/>
      <c r="H28" s="1"/>
      <c r="I28" s="1"/>
      <c r="J28" s="1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1"/>
  <sheetViews>
    <sheetView view="pageBreakPreview" zoomScaleNormal="100" zoomScaleSheetLayoutView="100" workbookViewId="0">
      <selection activeCell="E8" sqref="E8:K9"/>
    </sheetView>
  </sheetViews>
  <sheetFormatPr defaultRowHeight="15"/>
  <cols>
    <col min="1" max="2" width="5.5703125" style="19" customWidth="1"/>
    <col min="3" max="3" width="29.28515625" style="19" customWidth="1"/>
    <col min="4" max="4" width="41.85546875" style="19" customWidth="1"/>
    <col min="5" max="8" width="4.7109375" style="19" customWidth="1"/>
    <col min="9" max="9" width="5.85546875" style="19" customWidth="1"/>
    <col min="10" max="10" width="10.140625" style="19" customWidth="1"/>
    <col min="11" max="11" width="12.42578125" style="19" customWidth="1"/>
    <col min="12" max="16" width="9.140625" style="19"/>
    <col min="17" max="17" width="36.5703125" style="19" bestFit="1" customWidth="1"/>
    <col min="18" max="16384" width="9.140625" style="19"/>
  </cols>
  <sheetData>
    <row r="1" spans="1:22" ht="19.5" customHeight="1">
      <c r="A1" s="75" t="s">
        <v>1</v>
      </c>
      <c r="B1" s="78" t="s">
        <v>18</v>
      </c>
      <c r="C1" s="79"/>
      <c r="D1" s="82" t="s">
        <v>2</v>
      </c>
      <c r="E1" s="84" t="s">
        <v>3</v>
      </c>
      <c r="F1" s="85"/>
      <c r="G1" s="85"/>
      <c r="H1" s="85"/>
      <c r="I1" s="85"/>
      <c r="J1" s="73" t="s">
        <v>4</v>
      </c>
      <c r="K1" s="55" t="s">
        <v>5</v>
      </c>
      <c r="L1" s="20"/>
    </row>
    <row r="2" spans="1:22" ht="21" customHeight="1" thickBot="1">
      <c r="A2" s="76"/>
      <c r="B2" s="80"/>
      <c r="C2" s="81"/>
      <c r="D2" s="83"/>
      <c r="E2" s="33" t="s">
        <v>13</v>
      </c>
      <c r="F2" s="33" t="s">
        <v>14</v>
      </c>
      <c r="G2" s="33" t="s">
        <v>15</v>
      </c>
      <c r="H2" s="33" t="s">
        <v>16</v>
      </c>
      <c r="I2" s="21" t="s">
        <v>17</v>
      </c>
      <c r="J2" s="74"/>
      <c r="K2" s="56"/>
      <c r="L2" s="20"/>
    </row>
    <row r="3" spans="1:22" ht="1.5" customHeight="1" thickTop="1">
      <c r="A3" s="22"/>
      <c r="B3" s="23"/>
      <c r="C3" s="24"/>
      <c r="D3" s="32"/>
      <c r="E3" s="25"/>
      <c r="F3" s="26"/>
      <c r="G3" s="26"/>
      <c r="H3" s="26"/>
      <c r="I3" s="26"/>
      <c r="J3" s="25"/>
      <c r="K3" s="27"/>
    </row>
    <row r="4" spans="1:22" ht="153" customHeight="1">
      <c r="A4" s="64">
        <v>201</v>
      </c>
      <c r="B4" s="65"/>
      <c r="C4" s="66"/>
      <c r="D4" s="67" t="s">
        <v>30</v>
      </c>
      <c r="E4" s="69">
        <v>5</v>
      </c>
      <c r="F4" s="69">
        <v>3</v>
      </c>
      <c r="G4" s="69">
        <v>0</v>
      </c>
      <c r="H4" s="69">
        <v>0</v>
      </c>
      <c r="I4" s="69">
        <f>SUM(E4:H5)</f>
        <v>8</v>
      </c>
      <c r="J4" s="77"/>
      <c r="K4" s="61">
        <f>I4*J4</f>
        <v>0</v>
      </c>
    </row>
    <row r="5" spans="1:22" ht="25.5" customHeight="1">
      <c r="A5" s="64"/>
      <c r="B5" s="71" t="s">
        <v>28</v>
      </c>
      <c r="C5" s="72"/>
      <c r="D5" s="68"/>
      <c r="E5" s="70"/>
      <c r="F5" s="70"/>
      <c r="G5" s="70"/>
      <c r="H5" s="70"/>
      <c r="I5" s="70"/>
      <c r="J5" s="77"/>
      <c r="K5" s="61"/>
    </row>
    <row r="6" spans="1:22" ht="98.25" customHeight="1">
      <c r="A6" s="57">
        <v>202</v>
      </c>
      <c r="B6" s="62"/>
      <c r="C6" s="63"/>
      <c r="D6" s="58" t="s">
        <v>31</v>
      </c>
      <c r="E6" s="69">
        <f>SUM(E7:E7)</f>
        <v>0</v>
      </c>
      <c r="F6" s="69">
        <v>4</v>
      </c>
      <c r="G6" s="69">
        <f>SUM(G7:G7)</f>
        <v>0</v>
      </c>
      <c r="H6" s="69">
        <f>SUM(H7:H7)</f>
        <v>0</v>
      </c>
      <c r="I6" s="69">
        <f>SUM(E6:H6)</f>
        <v>4</v>
      </c>
      <c r="J6" s="60"/>
      <c r="K6" s="61">
        <f>I6*J6</f>
        <v>0</v>
      </c>
      <c r="Q6" s="28"/>
    </row>
    <row r="7" spans="1:22" ht="27" customHeight="1">
      <c r="A7" s="57"/>
      <c r="B7" s="71" t="s">
        <v>28</v>
      </c>
      <c r="C7" s="72"/>
      <c r="D7" s="59"/>
      <c r="E7" s="70"/>
      <c r="F7" s="70"/>
      <c r="G7" s="70"/>
      <c r="H7" s="70"/>
      <c r="I7" s="70"/>
      <c r="J7" s="60"/>
      <c r="K7" s="61"/>
      <c r="P7" s="29"/>
    </row>
    <row r="8" spans="1:22" ht="95.25" customHeight="1">
      <c r="A8" s="88">
        <v>203</v>
      </c>
      <c r="B8" s="62"/>
      <c r="C8" s="63"/>
      <c r="D8" s="58" t="s">
        <v>32</v>
      </c>
      <c r="E8" s="86">
        <f>SUM(E9:E9)</f>
        <v>0</v>
      </c>
      <c r="F8" s="86">
        <f>SUM(F9:F9)</f>
        <v>0</v>
      </c>
      <c r="G8" s="86">
        <v>6</v>
      </c>
      <c r="H8" s="86">
        <f>SUM(H9:H9)</f>
        <v>0</v>
      </c>
      <c r="I8" s="86">
        <f>SUM(E8:H8)</f>
        <v>6</v>
      </c>
      <c r="J8" s="60"/>
      <c r="K8" s="92">
        <f>I8*J8</f>
        <v>0</v>
      </c>
      <c r="Q8" s="30"/>
      <c r="V8" s="15"/>
    </row>
    <row r="9" spans="1:22" ht="25.5" customHeight="1">
      <c r="A9" s="89"/>
      <c r="B9" s="95" t="s">
        <v>29</v>
      </c>
      <c r="C9" s="96"/>
      <c r="D9" s="94"/>
      <c r="E9" s="87"/>
      <c r="F9" s="87"/>
      <c r="G9" s="87"/>
      <c r="H9" s="87"/>
      <c r="I9" s="87"/>
      <c r="J9" s="91"/>
      <c r="K9" s="93"/>
      <c r="N9" s="31"/>
      <c r="O9" s="30"/>
    </row>
    <row r="10" spans="1:22" ht="18" customHeight="1">
      <c r="A10" s="42"/>
      <c r="B10" s="43"/>
      <c r="C10" s="44"/>
      <c r="D10" s="45"/>
      <c r="E10" s="46"/>
      <c r="F10" s="46"/>
      <c r="G10" s="46"/>
      <c r="H10" s="46"/>
      <c r="I10" s="46"/>
      <c r="J10" s="47"/>
      <c r="K10" s="11">
        <f>SUM(K4:K9)</f>
        <v>0</v>
      </c>
      <c r="N10" s="31"/>
      <c r="O10" s="30"/>
    </row>
    <row r="11" spans="1:22" ht="10.5" customHeight="1">
      <c r="A11" s="90"/>
      <c r="B11" s="90"/>
      <c r="C11" s="90"/>
      <c r="D11" s="90"/>
      <c r="E11" s="90"/>
      <c r="F11" s="90"/>
      <c r="G11" s="90"/>
      <c r="H11" s="90"/>
      <c r="I11" s="90"/>
      <c r="J11" s="90"/>
      <c r="K11" s="90"/>
    </row>
  </sheetData>
  <mergeCells count="40">
    <mergeCell ref="E8:E9"/>
    <mergeCell ref="F8:F9"/>
    <mergeCell ref="G8:G9"/>
    <mergeCell ref="A8:A9"/>
    <mergeCell ref="A11:K11"/>
    <mergeCell ref="H8:H9"/>
    <mergeCell ref="I8:I9"/>
    <mergeCell ref="J8:J9"/>
    <mergeCell ref="K8:K9"/>
    <mergeCell ref="B8:C8"/>
    <mergeCell ref="D8:D9"/>
    <mergeCell ref="B9:C9"/>
    <mergeCell ref="J1:J2"/>
    <mergeCell ref="A1:A2"/>
    <mergeCell ref="B5:C5"/>
    <mergeCell ref="E4:E5"/>
    <mergeCell ref="F4:F5"/>
    <mergeCell ref="G4:G5"/>
    <mergeCell ref="H4:H5"/>
    <mergeCell ref="I4:I5"/>
    <mergeCell ref="J4:J5"/>
    <mergeCell ref="B1:C2"/>
    <mergeCell ref="D1:D2"/>
    <mergeCell ref="E1:I1"/>
    <mergeCell ref="K1:K2"/>
    <mergeCell ref="A6:A7"/>
    <mergeCell ref="D6:D7"/>
    <mergeCell ref="J6:J7"/>
    <mergeCell ref="K6:K7"/>
    <mergeCell ref="B6:C6"/>
    <mergeCell ref="K4:K5"/>
    <mergeCell ref="A4:A5"/>
    <mergeCell ref="B4:C4"/>
    <mergeCell ref="D4:D5"/>
    <mergeCell ref="E6:E7"/>
    <mergeCell ref="F6:F7"/>
    <mergeCell ref="G6:G7"/>
    <mergeCell ref="H6:H7"/>
    <mergeCell ref="I6:I7"/>
    <mergeCell ref="B7:C7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 differentOddEven="1">
    <oddHeader>&amp;R&amp;"Arial Narrow,Tučné"&amp;12 1 - Sedací nábytek</oddHeader>
    <evenHeader>&amp;L&amp;"Arial Narrow,Tučné"1 - Sedací nábytek</even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55"/>
  <sheetViews>
    <sheetView tabSelected="1" view="pageBreakPreview" zoomScaleNormal="100" zoomScaleSheetLayoutView="100" workbookViewId="0">
      <pane ySplit="2" topLeftCell="A9" activePane="bottomLeft" state="frozen"/>
      <selection pane="bottomLeft" activeCell="A12" sqref="A12"/>
    </sheetView>
  </sheetViews>
  <sheetFormatPr defaultRowHeight="15"/>
  <cols>
    <col min="1" max="2" width="5.5703125" customWidth="1"/>
    <col min="3" max="3" width="29.28515625" customWidth="1"/>
    <col min="4" max="4" width="41.85546875" customWidth="1"/>
    <col min="5" max="8" width="4.7109375" customWidth="1"/>
    <col min="9" max="9" width="5.85546875" customWidth="1"/>
    <col min="10" max="10" width="10.140625" customWidth="1"/>
    <col min="11" max="11" width="12.42578125" customWidth="1"/>
    <col min="17" max="17" width="36.5703125" bestFit="1" customWidth="1"/>
  </cols>
  <sheetData>
    <row r="1" spans="1:17" ht="19.5" customHeight="1">
      <c r="A1" s="119" t="s">
        <v>1</v>
      </c>
      <c r="B1" s="121" t="s">
        <v>6</v>
      </c>
      <c r="C1" s="122"/>
      <c r="D1" s="125" t="s">
        <v>2</v>
      </c>
      <c r="E1" s="127" t="s">
        <v>3</v>
      </c>
      <c r="F1" s="128"/>
      <c r="G1" s="128"/>
      <c r="H1" s="128"/>
      <c r="I1" s="128"/>
      <c r="J1" s="129" t="s">
        <v>4</v>
      </c>
      <c r="K1" s="117" t="s">
        <v>5</v>
      </c>
      <c r="L1" s="5"/>
    </row>
    <row r="2" spans="1:17" ht="21" customHeight="1" thickBot="1">
      <c r="A2" s="120"/>
      <c r="B2" s="123"/>
      <c r="C2" s="124"/>
      <c r="D2" s="126"/>
      <c r="E2" s="35" t="s">
        <v>13</v>
      </c>
      <c r="F2" s="35" t="s">
        <v>14</v>
      </c>
      <c r="G2" s="35" t="s">
        <v>15</v>
      </c>
      <c r="H2" s="35" t="s">
        <v>16</v>
      </c>
      <c r="I2" s="17" t="s">
        <v>17</v>
      </c>
      <c r="J2" s="130"/>
      <c r="K2" s="118"/>
      <c r="L2" s="5"/>
    </row>
    <row r="3" spans="1:17" ht="1.5" customHeight="1" thickTop="1">
      <c r="A3" s="3"/>
      <c r="B3" s="18"/>
      <c r="C3" s="4"/>
      <c r="D3" s="34"/>
      <c r="E3" s="13"/>
      <c r="F3" s="7"/>
      <c r="G3" s="7"/>
      <c r="H3" s="7"/>
      <c r="I3" s="7"/>
      <c r="J3" s="13"/>
      <c r="K3" s="6"/>
    </row>
    <row r="4" spans="1:17" ht="79.5" customHeight="1">
      <c r="A4" s="114">
        <v>101</v>
      </c>
      <c r="B4" s="115"/>
      <c r="C4" s="116"/>
      <c r="D4" s="67" t="s">
        <v>22</v>
      </c>
      <c r="E4" s="113">
        <v>5</v>
      </c>
      <c r="F4" s="113">
        <v>0</v>
      </c>
      <c r="G4" s="113">
        <v>0</v>
      </c>
      <c r="H4" s="113">
        <v>0</v>
      </c>
      <c r="I4" s="113">
        <f>SUM(E4:H5)</f>
        <v>5</v>
      </c>
      <c r="J4" s="77"/>
      <c r="K4" s="61">
        <f>I4*J4</f>
        <v>0</v>
      </c>
    </row>
    <row r="5" spans="1:17" ht="42.75" customHeight="1">
      <c r="A5" s="114"/>
      <c r="B5" s="111" t="s">
        <v>25</v>
      </c>
      <c r="C5" s="112"/>
      <c r="D5" s="67"/>
      <c r="E5" s="110"/>
      <c r="F5" s="110"/>
      <c r="G5" s="110"/>
      <c r="H5" s="110"/>
      <c r="I5" s="110"/>
      <c r="J5" s="77"/>
      <c r="K5" s="61"/>
    </row>
    <row r="6" spans="1:17" ht="82.5" customHeight="1">
      <c r="A6" s="101">
        <v>102</v>
      </c>
      <c r="B6" s="107"/>
      <c r="C6" s="108"/>
      <c r="D6" s="67" t="s">
        <v>22</v>
      </c>
      <c r="E6" s="103">
        <v>0</v>
      </c>
      <c r="F6" s="103">
        <v>3</v>
      </c>
      <c r="G6" s="103">
        <v>0</v>
      </c>
      <c r="H6" s="103">
        <v>0</v>
      </c>
      <c r="I6" s="103">
        <f>SUM(E6:H7)</f>
        <v>3</v>
      </c>
      <c r="J6" s="97"/>
      <c r="K6" s="99">
        <f>J6*I6</f>
        <v>0</v>
      </c>
    </row>
    <row r="7" spans="1:17" ht="40.5" customHeight="1">
      <c r="A7" s="101"/>
      <c r="B7" s="111" t="s">
        <v>24</v>
      </c>
      <c r="C7" s="112"/>
      <c r="D7" s="67"/>
      <c r="E7" s="110"/>
      <c r="F7" s="110"/>
      <c r="G7" s="110"/>
      <c r="H7" s="110"/>
      <c r="I7" s="110"/>
      <c r="J7" s="97"/>
      <c r="K7" s="99"/>
    </row>
    <row r="8" spans="1:17" ht="85.5" customHeight="1">
      <c r="A8" s="101">
        <v>103</v>
      </c>
      <c r="B8" s="107"/>
      <c r="C8" s="108"/>
      <c r="D8" s="58" t="s">
        <v>23</v>
      </c>
      <c r="E8" s="103">
        <v>0</v>
      </c>
      <c r="F8" s="103">
        <v>1</v>
      </c>
      <c r="G8" s="103">
        <v>0</v>
      </c>
      <c r="H8" s="103">
        <v>0</v>
      </c>
      <c r="I8" s="103">
        <f>SUM(E8:H9)</f>
        <v>1</v>
      </c>
      <c r="J8" s="97"/>
      <c r="K8" s="99">
        <f>J8*I8</f>
        <v>0</v>
      </c>
      <c r="Q8" s="14"/>
    </row>
    <row r="9" spans="1:17" ht="39.75" customHeight="1">
      <c r="A9" s="101"/>
      <c r="B9" s="111" t="s">
        <v>26</v>
      </c>
      <c r="C9" s="112"/>
      <c r="D9" s="67"/>
      <c r="E9" s="110"/>
      <c r="F9" s="110"/>
      <c r="G9" s="110"/>
      <c r="H9" s="110"/>
      <c r="I9" s="110"/>
      <c r="J9" s="97"/>
      <c r="K9" s="99"/>
      <c r="Q9" s="14"/>
    </row>
    <row r="10" spans="1:17" ht="99" customHeight="1">
      <c r="A10" s="101">
        <v>104</v>
      </c>
      <c r="B10" s="107"/>
      <c r="C10" s="108"/>
      <c r="D10" s="58" t="s">
        <v>27</v>
      </c>
      <c r="E10" s="103">
        <v>0</v>
      </c>
      <c r="F10" s="103">
        <v>1</v>
      </c>
      <c r="G10" s="103">
        <v>0</v>
      </c>
      <c r="H10" s="103">
        <v>0</v>
      </c>
      <c r="I10" s="103">
        <f>SUM(E10:H11)</f>
        <v>1</v>
      </c>
      <c r="J10" s="97"/>
      <c r="K10" s="99">
        <f>J10*I10</f>
        <v>0</v>
      </c>
      <c r="Q10" s="14"/>
    </row>
    <row r="11" spans="1:17" ht="40.5" customHeight="1">
      <c r="A11" s="102"/>
      <c r="B11" s="105" t="s">
        <v>42</v>
      </c>
      <c r="C11" s="106"/>
      <c r="D11" s="109"/>
      <c r="E11" s="104"/>
      <c r="F11" s="104"/>
      <c r="G11" s="104"/>
      <c r="H11" s="104"/>
      <c r="I11" s="104"/>
      <c r="J11" s="98"/>
      <c r="K11" s="100"/>
      <c r="Q11" s="14"/>
    </row>
    <row r="12" spans="1:17" ht="24.75" customHeight="1">
      <c r="A12" s="51"/>
      <c r="B12" s="52"/>
      <c r="C12" s="52"/>
      <c r="D12" s="52"/>
      <c r="E12" s="52"/>
      <c r="F12" s="52"/>
      <c r="G12" s="52"/>
      <c r="H12" s="52"/>
      <c r="I12" s="52"/>
      <c r="J12" s="52"/>
      <c r="K12" s="53">
        <f>SUM(K6:K11)</f>
        <v>0</v>
      </c>
    </row>
    <row r="13" spans="1:17" ht="15" customHeight="1">
      <c r="A13" s="2"/>
    </row>
    <row r="14" spans="1:17" ht="15" customHeight="1">
      <c r="A14" s="2"/>
    </row>
    <row r="15" spans="1:17" ht="99.75" customHeight="1"/>
    <row r="16" spans="1:17" ht="39.75" customHeight="1"/>
    <row r="17" ht="82.5" customHeight="1"/>
    <row r="18" ht="41.25" customHeight="1"/>
    <row r="19" ht="82.5" customHeight="1"/>
    <row r="20" ht="24.75" customHeight="1"/>
    <row r="21" ht="15" customHeight="1"/>
    <row r="22" ht="15" customHeight="1"/>
    <row r="23" ht="82.5" customHeight="1"/>
    <row r="24" ht="24.75" customHeight="1"/>
    <row r="25" ht="15" customHeight="1"/>
    <row r="26" ht="15" customHeight="1"/>
    <row r="27" ht="82.5" customHeight="1"/>
    <row r="28" ht="24.75" customHeight="1"/>
    <row r="29" ht="15" customHeight="1"/>
    <row r="30" ht="15" customHeight="1"/>
    <row r="31" ht="82.5" customHeight="1"/>
    <row r="32" ht="42" customHeight="1"/>
    <row r="33" ht="82.5" customHeight="1"/>
    <row r="34" ht="24.75" customHeight="1"/>
    <row r="35" ht="15" customHeight="1"/>
    <row r="36" ht="15" customHeight="1"/>
    <row r="37" ht="82.5" customHeight="1"/>
    <row r="38" ht="41.25" customHeight="1"/>
    <row r="39" ht="82.5" customHeight="1"/>
    <row r="40" ht="42" customHeight="1"/>
    <row r="41" ht="70.5" customHeight="1"/>
    <row r="42" ht="42" customHeight="1"/>
    <row r="43" ht="84.75" customHeight="1"/>
    <row r="44" ht="39.75" customHeight="1"/>
    <row r="45" ht="82.5" customHeight="1"/>
    <row r="46" ht="42" customHeight="1"/>
    <row r="47" ht="82.5" customHeight="1"/>
    <row r="48" ht="56.25" customHeight="1"/>
    <row r="49" ht="85.5" customHeight="1"/>
    <row r="50" ht="45" customHeight="1"/>
    <row r="51" ht="93.75" customHeight="1"/>
    <row r="52" ht="48.75" customHeight="1"/>
    <row r="53" ht="74.25" customHeight="1"/>
    <row r="54" ht="45" customHeight="1"/>
    <row r="55" ht="20.100000000000001" customHeight="1"/>
  </sheetData>
  <mergeCells count="50">
    <mergeCell ref="K1:K2"/>
    <mergeCell ref="A1:A2"/>
    <mergeCell ref="B1:C2"/>
    <mergeCell ref="D1:D2"/>
    <mergeCell ref="E1:I1"/>
    <mergeCell ref="J1:J2"/>
    <mergeCell ref="A4:A5"/>
    <mergeCell ref="B4:C4"/>
    <mergeCell ref="D4:D5"/>
    <mergeCell ref="E4:E5"/>
    <mergeCell ref="F4:F5"/>
    <mergeCell ref="K4:K5"/>
    <mergeCell ref="H4:H5"/>
    <mergeCell ref="I4:I5"/>
    <mergeCell ref="J4:J5"/>
    <mergeCell ref="B5:C5"/>
    <mergeCell ref="G4:G5"/>
    <mergeCell ref="G6:G7"/>
    <mergeCell ref="H6:H7"/>
    <mergeCell ref="I6:I7"/>
    <mergeCell ref="J6:J7"/>
    <mergeCell ref="K6:K7"/>
    <mergeCell ref="A8:A9"/>
    <mergeCell ref="B8:C8"/>
    <mergeCell ref="D8:D9"/>
    <mergeCell ref="E8:E9"/>
    <mergeCell ref="F8:F9"/>
    <mergeCell ref="H8:H9"/>
    <mergeCell ref="I8:I9"/>
    <mergeCell ref="J8:J9"/>
    <mergeCell ref="K8:K9"/>
    <mergeCell ref="B9:C9"/>
    <mergeCell ref="G8:G9"/>
    <mergeCell ref="A6:A7"/>
    <mergeCell ref="B6:C6"/>
    <mergeCell ref="D6:D7"/>
    <mergeCell ref="E6:E7"/>
    <mergeCell ref="F6:F7"/>
    <mergeCell ref="B7:C7"/>
    <mergeCell ref="J10:J11"/>
    <mergeCell ref="K10:K11"/>
    <mergeCell ref="A10:A11"/>
    <mergeCell ref="H10:H11"/>
    <mergeCell ref="I10:I11"/>
    <mergeCell ref="B11:C11"/>
    <mergeCell ref="B10:C10"/>
    <mergeCell ref="E10:E11"/>
    <mergeCell ref="F10:F11"/>
    <mergeCell ref="G10:G11"/>
    <mergeCell ref="D10:D11"/>
  </mergeCells>
  <pageMargins left="0.70866141732283461" right="0.70866141732283461" top="0.78740157480314965" bottom="0.78740157480314965" header="0.31496062992125984" footer="0.31496062992125984"/>
  <pageSetup paperSize="9" orientation="landscape" r:id="rId1"/>
  <headerFooter differentOddEven="1">
    <oddHeader>&amp;R&amp;"Arial,Tučné"2 - Stoly</oddHeader>
    <evenHeader>&amp;L&amp;"Arial,Tučné"2 - Stoly</evenHeader>
  </headerFooter>
  <rowBreaks count="1" manualBreakCount="1">
    <brk id="46" max="16383" man="1"/>
  </rowBreaks>
  <drawing r:id="rId2"/>
  <legacyDrawing r:id="rId3"/>
  <oleObjects>
    <mc:AlternateContent xmlns:mc="http://schemas.openxmlformats.org/markup-compatibility/2006">
      <mc:Choice Requires="x14">
        <oleObject progId="Word.Picture.8" shapeId="23556" r:id="rId4">
          <objectPr defaultSize="0" autoPict="0" r:id="rId5">
            <anchor moveWithCells="1" sizeWithCells="1">
              <from>
                <xdr:col>1</xdr:col>
                <xdr:colOff>238125</xdr:colOff>
                <xdr:row>3</xdr:row>
                <xdr:rowOff>0</xdr:rowOff>
              </from>
              <to>
                <xdr:col>2</xdr:col>
                <xdr:colOff>1152525</xdr:colOff>
                <xdr:row>3</xdr:row>
                <xdr:rowOff>981075</xdr:rowOff>
              </to>
            </anchor>
          </objectPr>
        </oleObject>
      </mc:Choice>
      <mc:Fallback>
        <oleObject progId="Word.Picture.8" shapeId="23556" r:id="rId4"/>
      </mc:Fallback>
    </mc:AlternateContent>
    <mc:AlternateContent xmlns:mc="http://schemas.openxmlformats.org/markup-compatibility/2006">
      <mc:Choice Requires="x14">
        <oleObject progId="Word.Picture.8" shapeId="23699" r:id="rId6">
          <objectPr defaultSize="0" autoPict="0" r:id="rId5">
            <anchor moveWithCells="1" sizeWithCells="1">
              <from>
                <xdr:col>1</xdr:col>
                <xdr:colOff>333375</xdr:colOff>
                <xdr:row>5</xdr:row>
                <xdr:rowOff>19050</xdr:rowOff>
              </from>
              <to>
                <xdr:col>2</xdr:col>
                <xdr:colOff>1247775</xdr:colOff>
                <xdr:row>5</xdr:row>
                <xdr:rowOff>1000125</xdr:rowOff>
              </to>
            </anchor>
          </objectPr>
        </oleObject>
      </mc:Choice>
      <mc:Fallback>
        <oleObject progId="Word.Picture.8" shapeId="23699" r:id="rId6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25"/>
  <sheetViews>
    <sheetView view="pageBreakPreview" zoomScaleNormal="100" zoomScaleSheetLayoutView="100" workbookViewId="0">
      <pane ySplit="2" topLeftCell="A18" activePane="bottomLeft" state="frozen"/>
      <selection pane="bottomLeft" activeCell="M22" sqref="M22"/>
    </sheetView>
  </sheetViews>
  <sheetFormatPr defaultRowHeight="15"/>
  <cols>
    <col min="1" max="2" width="5.5703125" customWidth="1"/>
    <col min="3" max="3" width="29.28515625" customWidth="1"/>
    <col min="4" max="4" width="41.85546875" customWidth="1"/>
    <col min="5" max="8" width="4.7109375" customWidth="1"/>
    <col min="9" max="9" width="5.85546875" customWidth="1"/>
    <col min="10" max="10" width="10.140625" customWidth="1"/>
    <col min="11" max="11" width="12.42578125" customWidth="1"/>
    <col min="17" max="17" width="36.5703125" bestFit="1" customWidth="1"/>
  </cols>
  <sheetData>
    <row r="1" spans="1:12" ht="19.5" customHeight="1">
      <c r="A1" s="119" t="s">
        <v>1</v>
      </c>
      <c r="B1" s="121" t="s">
        <v>6</v>
      </c>
      <c r="C1" s="122"/>
      <c r="D1" s="125" t="s">
        <v>2</v>
      </c>
      <c r="E1" s="127" t="s">
        <v>3</v>
      </c>
      <c r="F1" s="128"/>
      <c r="G1" s="128"/>
      <c r="H1" s="128"/>
      <c r="I1" s="128"/>
      <c r="J1" s="129" t="s">
        <v>4</v>
      </c>
      <c r="K1" s="117" t="s">
        <v>5</v>
      </c>
      <c r="L1" s="5"/>
    </row>
    <row r="2" spans="1:12" ht="21" customHeight="1" thickBot="1">
      <c r="A2" s="120"/>
      <c r="B2" s="123"/>
      <c r="C2" s="124"/>
      <c r="D2" s="126"/>
      <c r="E2" s="38" t="s">
        <v>13</v>
      </c>
      <c r="F2" s="38" t="s">
        <v>14</v>
      </c>
      <c r="G2" s="38" t="s">
        <v>15</v>
      </c>
      <c r="H2" s="38" t="s">
        <v>16</v>
      </c>
      <c r="I2" s="17" t="s">
        <v>17</v>
      </c>
      <c r="J2" s="130"/>
      <c r="K2" s="118"/>
      <c r="L2" s="5"/>
    </row>
    <row r="3" spans="1:12" ht="3" customHeight="1" thickTop="1">
      <c r="A3" s="3"/>
      <c r="B3" s="18"/>
      <c r="C3" s="4"/>
      <c r="D3" s="37"/>
      <c r="E3" s="13"/>
      <c r="F3" s="7"/>
      <c r="G3" s="7"/>
      <c r="H3" s="7"/>
      <c r="I3" s="7"/>
      <c r="J3" s="13"/>
      <c r="K3" s="6"/>
    </row>
    <row r="4" spans="1:12" ht="114" customHeight="1">
      <c r="A4" s="131">
        <v>301</v>
      </c>
      <c r="B4" s="107"/>
      <c r="C4" s="108"/>
      <c r="D4" s="133" t="s">
        <v>33</v>
      </c>
      <c r="E4" s="103">
        <v>4</v>
      </c>
      <c r="F4" s="103">
        <v>3</v>
      </c>
      <c r="G4" s="103">
        <v>0</v>
      </c>
      <c r="H4" s="103">
        <v>0</v>
      </c>
      <c r="I4" s="103">
        <f>SUM(E4:H5)</f>
        <v>7</v>
      </c>
      <c r="J4" s="135"/>
      <c r="K4" s="99">
        <f>I4*J4</f>
        <v>0</v>
      </c>
    </row>
    <row r="5" spans="1:12" ht="32.25" customHeight="1">
      <c r="A5" s="132"/>
      <c r="B5" s="111" t="s">
        <v>45</v>
      </c>
      <c r="C5" s="112"/>
      <c r="D5" s="134"/>
      <c r="E5" s="110"/>
      <c r="F5" s="110"/>
      <c r="G5" s="110"/>
      <c r="H5" s="110"/>
      <c r="I5" s="113"/>
      <c r="J5" s="135"/>
      <c r="K5" s="99"/>
    </row>
    <row r="6" spans="1:12" ht="91.5" customHeight="1">
      <c r="A6" s="131">
        <v>302</v>
      </c>
      <c r="B6" s="107"/>
      <c r="C6" s="108"/>
      <c r="D6" s="133" t="s">
        <v>33</v>
      </c>
      <c r="E6" s="103">
        <v>0</v>
      </c>
      <c r="F6" s="103">
        <v>1</v>
      </c>
      <c r="G6" s="103">
        <v>0</v>
      </c>
      <c r="H6" s="103">
        <v>0</v>
      </c>
      <c r="I6" s="103">
        <f>SUM(E6:H7)</f>
        <v>1</v>
      </c>
      <c r="J6" s="135"/>
      <c r="K6" s="99">
        <f>I6*J6</f>
        <v>0</v>
      </c>
    </row>
    <row r="7" spans="1:12" ht="30.75" customHeight="1">
      <c r="A7" s="132"/>
      <c r="B7" s="111" t="s">
        <v>35</v>
      </c>
      <c r="C7" s="112"/>
      <c r="D7" s="134"/>
      <c r="E7" s="110"/>
      <c r="F7" s="110"/>
      <c r="G7" s="110"/>
      <c r="H7" s="110"/>
      <c r="I7" s="113"/>
      <c r="J7" s="135"/>
      <c r="K7" s="99"/>
    </row>
    <row r="8" spans="1:12" ht="94.5" customHeight="1">
      <c r="A8" s="131">
        <v>303</v>
      </c>
      <c r="B8" s="107"/>
      <c r="C8" s="108"/>
      <c r="D8" s="133" t="s">
        <v>34</v>
      </c>
      <c r="E8" s="103">
        <v>2</v>
      </c>
      <c r="F8" s="103">
        <v>0</v>
      </c>
      <c r="G8" s="103">
        <v>0</v>
      </c>
      <c r="H8" s="103">
        <v>0</v>
      </c>
      <c r="I8" s="103">
        <f>SUM(E8:H9)</f>
        <v>2</v>
      </c>
      <c r="J8" s="135"/>
      <c r="K8" s="99">
        <f t="shared" ref="K8" si="0">I8*J8</f>
        <v>0</v>
      </c>
    </row>
    <row r="9" spans="1:12" ht="44.25" customHeight="1">
      <c r="A9" s="132"/>
      <c r="B9" s="111" t="s">
        <v>41</v>
      </c>
      <c r="C9" s="112"/>
      <c r="D9" s="134"/>
      <c r="E9" s="110"/>
      <c r="F9" s="110"/>
      <c r="G9" s="110"/>
      <c r="H9" s="110"/>
      <c r="I9" s="113"/>
      <c r="J9" s="135"/>
      <c r="K9" s="99"/>
    </row>
    <row r="10" spans="1:12" ht="81.75" customHeight="1">
      <c r="A10" s="131">
        <v>304</v>
      </c>
      <c r="B10" s="107"/>
      <c r="C10" s="108"/>
      <c r="D10" s="133" t="s">
        <v>36</v>
      </c>
      <c r="E10" s="103">
        <v>2</v>
      </c>
      <c r="F10" s="103">
        <v>0</v>
      </c>
      <c r="G10" s="103">
        <v>0</v>
      </c>
      <c r="H10" s="103">
        <v>0</v>
      </c>
      <c r="I10" s="103">
        <f>SUM(E10:H11)</f>
        <v>2</v>
      </c>
      <c r="J10" s="135"/>
      <c r="K10" s="99">
        <f>I10*J10</f>
        <v>0</v>
      </c>
    </row>
    <row r="11" spans="1:12" ht="39.75" customHeight="1">
      <c r="A11" s="132"/>
      <c r="B11" s="111" t="s">
        <v>40</v>
      </c>
      <c r="C11" s="112"/>
      <c r="D11" s="134"/>
      <c r="E11" s="110"/>
      <c r="F11" s="110"/>
      <c r="G11" s="110"/>
      <c r="H11" s="110"/>
      <c r="I11" s="113"/>
      <c r="J11" s="135"/>
      <c r="K11" s="99"/>
    </row>
    <row r="12" spans="1:12" ht="116.25" customHeight="1">
      <c r="A12" s="131">
        <v>305</v>
      </c>
      <c r="B12" s="107"/>
      <c r="C12" s="108"/>
      <c r="D12" s="133" t="s">
        <v>37</v>
      </c>
      <c r="E12" s="103">
        <v>0</v>
      </c>
      <c r="F12" s="103">
        <v>1</v>
      </c>
      <c r="G12" s="103">
        <v>0</v>
      </c>
      <c r="H12" s="103">
        <v>0</v>
      </c>
      <c r="I12" s="103">
        <f t="shared" ref="I12" si="1">SUM(E12:H13)</f>
        <v>1</v>
      </c>
      <c r="J12" s="135"/>
      <c r="K12" s="99">
        <f>I12*J12</f>
        <v>0</v>
      </c>
    </row>
    <row r="13" spans="1:12" ht="44.25" customHeight="1">
      <c r="A13" s="132"/>
      <c r="B13" s="111" t="s">
        <v>39</v>
      </c>
      <c r="C13" s="112"/>
      <c r="D13" s="134"/>
      <c r="E13" s="110"/>
      <c r="F13" s="110"/>
      <c r="G13" s="110"/>
      <c r="H13" s="110"/>
      <c r="I13" s="113"/>
      <c r="J13" s="135"/>
      <c r="K13" s="99"/>
    </row>
    <row r="14" spans="1:12" ht="105" customHeight="1">
      <c r="A14" s="131">
        <v>306</v>
      </c>
      <c r="B14" s="107"/>
      <c r="C14" s="108"/>
      <c r="D14" s="133" t="s">
        <v>43</v>
      </c>
      <c r="E14" s="103">
        <v>0</v>
      </c>
      <c r="F14" s="103">
        <v>1</v>
      </c>
      <c r="G14" s="103">
        <v>0</v>
      </c>
      <c r="H14" s="103">
        <v>0</v>
      </c>
      <c r="I14" s="103">
        <f t="shared" ref="I14" si="2">SUM(E14:H15)</f>
        <v>1</v>
      </c>
      <c r="J14" s="135"/>
      <c r="K14" s="99">
        <f>I14*J14</f>
        <v>0</v>
      </c>
    </row>
    <row r="15" spans="1:12" ht="39.75" customHeight="1">
      <c r="A15" s="132"/>
      <c r="B15" s="111" t="s">
        <v>38</v>
      </c>
      <c r="C15" s="112"/>
      <c r="D15" s="134"/>
      <c r="E15" s="110"/>
      <c r="F15" s="110"/>
      <c r="G15" s="110"/>
      <c r="H15" s="110"/>
      <c r="I15" s="113"/>
      <c r="J15" s="135"/>
      <c r="K15" s="99"/>
    </row>
    <row r="16" spans="1:12" ht="122.25" customHeight="1">
      <c r="A16" s="131">
        <v>307</v>
      </c>
      <c r="B16" s="107"/>
      <c r="C16" s="108"/>
      <c r="D16" s="133" t="s">
        <v>47</v>
      </c>
      <c r="E16" s="103">
        <v>1</v>
      </c>
      <c r="F16" s="103">
        <v>1</v>
      </c>
      <c r="G16" s="103">
        <v>0</v>
      </c>
      <c r="H16" s="103">
        <v>0</v>
      </c>
      <c r="I16" s="103">
        <f>SUM(E16:H17)</f>
        <v>2</v>
      </c>
      <c r="J16" s="135"/>
      <c r="K16" s="99">
        <f>I16*J16</f>
        <v>0</v>
      </c>
    </row>
    <row r="17" spans="1:17" ht="40.5" customHeight="1">
      <c r="A17" s="132"/>
      <c r="B17" s="111" t="s">
        <v>48</v>
      </c>
      <c r="C17" s="112"/>
      <c r="D17" s="134"/>
      <c r="E17" s="110"/>
      <c r="F17" s="110"/>
      <c r="G17" s="110"/>
      <c r="H17" s="110"/>
      <c r="I17" s="113"/>
      <c r="J17" s="135"/>
      <c r="K17" s="99"/>
      <c r="M17" s="15"/>
    </row>
    <row r="18" spans="1:17" ht="90" customHeight="1">
      <c r="A18" s="131">
        <v>308</v>
      </c>
      <c r="B18" s="107"/>
      <c r="C18" s="108"/>
      <c r="D18" s="133" t="s">
        <v>44</v>
      </c>
      <c r="E18" s="103">
        <v>2</v>
      </c>
      <c r="F18" s="103">
        <v>2</v>
      </c>
      <c r="G18" s="103">
        <v>0</v>
      </c>
      <c r="H18" s="103">
        <v>0</v>
      </c>
      <c r="I18" s="103">
        <f>SUM(E18:H19)</f>
        <v>4</v>
      </c>
      <c r="J18" s="135"/>
      <c r="K18" s="99">
        <f>I18*J18</f>
        <v>0</v>
      </c>
    </row>
    <row r="19" spans="1:17" ht="42" customHeight="1">
      <c r="A19" s="132"/>
      <c r="B19" s="111" t="s">
        <v>49</v>
      </c>
      <c r="C19" s="112"/>
      <c r="D19" s="134"/>
      <c r="E19" s="110"/>
      <c r="F19" s="110"/>
      <c r="G19" s="110"/>
      <c r="H19" s="110"/>
      <c r="I19" s="113"/>
      <c r="J19" s="135"/>
      <c r="K19" s="99"/>
    </row>
    <row r="20" spans="1:17" ht="103.5" customHeight="1">
      <c r="A20" s="131">
        <v>309</v>
      </c>
      <c r="B20" s="107"/>
      <c r="C20" s="108"/>
      <c r="D20" s="133" t="s">
        <v>20</v>
      </c>
      <c r="E20" s="103">
        <v>5</v>
      </c>
      <c r="F20" s="103">
        <v>3</v>
      </c>
      <c r="G20" s="103">
        <v>0</v>
      </c>
      <c r="H20" s="103">
        <v>0</v>
      </c>
      <c r="I20" s="103">
        <f>SUM(E20:H21)</f>
        <v>8</v>
      </c>
      <c r="J20" s="135"/>
      <c r="K20" s="99">
        <f>I20*J20</f>
        <v>0</v>
      </c>
    </row>
    <row r="21" spans="1:17" ht="27" customHeight="1">
      <c r="A21" s="132"/>
      <c r="B21" s="111"/>
      <c r="C21" s="112"/>
      <c r="D21" s="134"/>
      <c r="E21" s="110"/>
      <c r="F21" s="110"/>
      <c r="G21" s="110"/>
      <c r="H21" s="110"/>
      <c r="I21" s="113"/>
      <c r="J21" s="135"/>
      <c r="K21" s="99"/>
    </row>
    <row r="22" spans="1:17" ht="127.5" customHeight="1">
      <c r="A22" s="131">
        <v>310</v>
      </c>
      <c r="B22" s="107"/>
      <c r="C22" s="108"/>
      <c r="D22" s="133" t="s">
        <v>19</v>
      </c>
      <c r="E22" s="103">
        <v>1</v>
      </c>
      <c r="F22" s="103">
        <v>2</v>
      </c>
      <c r="G22" s="103">
        <v>0</v>
      </c>
      <c r="H22" s="103">
        <v>0</v>
      </c>
      <c r="I22" s="103">
        <f>SUM(E22:H23)</f>
        <v>3</v>
      </c>
      <c r="J22" s="135"/>
      <c r="K22" s="99">
        <f>I22*J22</f>
        <v>0</v>
      </c>
    </row>
    <row r="23" spans="1:17" ht="27" customHeight="1">
      <c r="A23" s="136"/>
      <c r="B23" s="105" t="s">
        <v>46</v>
      </c>
      <c r="C23" s="106"/>
      <c r="D23" s="137"/>
      <c r="E23" s="104"/>
      <c r="F23" s="104"/>
      <c r="G23" s="104"/>
      <c r="H23" s="104"/>
      <c r="I23" s="104"/>
      <c r="J23" s="138"/>
      <c r="K23" s="100"/>
    </row>
    <row r="24" spans="1:17" ht="20.100000000000001" customHeight="1">
      <c r="A24" s="51"/>
      <c r="B24" s="51"/>
      <c r="C24" s="52"/>
      <c r="D24" s="52"/>
      <c r="E24" s="54"/>
      <c r="F24" s="54"/>
      <c r="G24" s="54"/>
      <c r="H24" s="54"/>
      <c r="I24" s="54"/>
      <c r="J24" s="54"/>
      <c r="K24" s="53">
        <f>SUM(K4:K21)</f>
        <v>0</v>
      </c>
      <c r="Q24" s="39"/>
    </row>
    <row r="25" spans="1:17" ht="16.5">
      <c r="A25" s="2"/>
      <c r="B25" s="2"/>
      <c r="E25" s="1"/>
      <c r="F25" s="1"/>
      <c r="G25" s="1"/>
      <c r="H25" s="1"/>
      <c r="I25" s="1"/>
      <c r="J25" s="1"/>
      <c r="K25" s="1"/>
      <c r="Q25" s="36"/>
    </row>
  </sheetData>
  <mergeCells count="116">
    <mergeCell ref="K22:K23"/>
    <mergeCell ref="B23:C23"/>
    <mergeCell ref="A22:A23"/>
    <mergeCell ref="B22:C22"/>
    <mergeCell ref="D22:D23"/>
    <mergeCell ref="E22:E23"/>
    <mergeCell ref="F22:F23"/>
    <mergeCell ref="G22:G23"/>
    <mergeCell ref="H22:H23"/>
    <mergeCell ref="I22:I23"/>
    <mergeCell ref="J22:J23"/>
    <mergeCell ref="K20:K21"/>
    <mergeCell ref="B21:C21"/>
    <mergeCell ref="A20:A21"/>
    <mergeCell ref="B20:C20"/>
    <mergeCell ref="D20:D21"/>
    <mergeCell ref="E20:E21"/>
    <mergeCell ref="F20:F21"/>
    <mergeCell ref="G20:G21"/>
    <mergeCell ref="H20:H21"/>
    <mergeCell ref="I20:I21"/>
    <mergeCell ref="J20:J21"/>
    <mergeCell ref="G12:G13"/>
    <mergeCell ref="H12:H13"/>
    <mergeCell ref="I12:I13"/>
    <mergeCell ref="J12:J13"/>
    <mergeCell ref="K12:K13"/>
    <mergeCell ref="A12:A13"/>
    <mergeCell ref="B12:C12"/>
    <mergeCell ref="D12:D13"/>
    <mergeCell ref="E12:E13"/>
    <mergeCell ref="F12:F13"/>
    <mergeCell ref="B13:C13"/>
    <mergeCell ref="J14:J15"/>
    <mergeCell ref="J16:J17"/>
    <mergeCell ref="K16:K17"/>
    <mergeCell ref="B17:C17"/>
    <mergeCell ref="A18:A19"/>
    <mergeCell ref="B18:C18"/>
    <mergeCell ref="D18:D19"/>
    <mergeCell ref="E18:E19"/>
    <mergeCell ref="F18:F19"/>
    <mergeCell ref="G18:G19"/>
    <mergeCell ref="H18:H19"/>
    <mergeCell ref="I18:I19"/>
    <mergeCell ref="J18:J19"/>
    <mergeCell ref="K18:K19"/>
    <mergeCell ref="B19:C19"/>
    <mergeCell ref="G6:G7"/>
    <mergeCell ref="H6:H7"/>
    <mergeCell ref="I6:I7"/>
    <mergeCell ref="J6:J7"/>
    <mergeCell ref="K6:K7"/>
    <mergeCell ref="A6:A7"/>
    <mergeCell ref="B6:C6"/>
    <mergeCell ref="D6:D7"/>
    <mergeCell ref="E6:E7"/>
    <mergeCell ref="F6:F7"/>
    <mergeCell ref="B7:C7"/>
    <mergeCell ref="G10:G11"/>
    <mergeCell ref="H10:H11"/>
    <mergeCell ref="I10:I11"/>
    <mergeCell ref="J10:J11"/>
    <mergeCell ref="K10:K11"/>
    <mergeCell ref="A10:A11"/>
    <mergeCell ref="B10:C10"/>
    <mergeCell ref="D10:D11"/>
    <mergeCell ref="E10:E11"/>
    <mergeCell ref="F10:F11"/>
    <mergeCell ref="B11:C11"/>
    <mergeCell ref="G8:G9"/>
    <mergeCell ref="H8:H9"/>
    <mergeCell ref="I8:I9"/>
    <mergeCell ref="J8:J9"/>
    <mergeCell ref="K8:K9"/>
    <mergeCell ref="A8:A9"/>
    <mergeCell ref="B8:C8"/>
    <mergeCell ref="D8:D9"/>
    <mergeCell ref="E8:E9"/>
    <mergeCell ref="F8:F9"/>
    <mergeCell ref="B9:C9"/>
    <mergeCell ref="G4:G5"/>
    <mergeCell ref="H4:H5"/>
    <mergeCell ref="I4:I5"/>
    <mergeCell ref="J4:J5"/>
    <mergeCell ref="K4:K5"/>
    <mergeCell ref="A4:A5"/>
    <mergeCell ref="B4:C4"/>
    <mergeCell ref="D4:D5"/>
    <mergeCell ref="E4:E5"/>
    <mergeCell ref="F4:F5"/>
    <mergeCell ref="B5:C5"/>
    <mergeCell ref="K1:K2"/>
    <mergeCell ref="A1:A2"/>
    <mergeCell ref="B1:C2"/>
    <mergeCell ref="D1:D2"/>
    <mergeCell ref="E1:I1"/>
    <mergeCell ref="J1:J2"/>
    <mergeCell ref="K14:K15"/>
    <mergeCell ref="B15:C15"/>
    <mergeCell ref="A16:A17"/>
    <mergeCell ref="B16:C16"/>
    <mergeCell ref="D16:D17"/>
    <mergeCell ref="E16:E17"/>
    <mergeCell ref="F16:F17"/>
    <mergeCell ref="G16:G17"/>
    <mergeCell ref="H16:H17"/>
    <mergeCell ref="I16:I17"/>
    <mergeCell ref="A14:A15"/>
    <mergeCell ref="B14:C14"/>
    <mergeCell ref="D14:D15"/>
    <mergeCell ref="E14:E15"/>
    <mergeCell ref="F14:F15"/>
    <mergeCell ref="G14:G15"/>
    <mergeCell ref="H14:H15"/>
    <mergeCell ref="I14:I15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 differentOddEven="1">
    <oddHeader>&amp;R&amp;"Arial,Tučné"3 - Skříně</oddHeader>
    <evenHeader>&amp;L&amp;"Arial,Tučné"3 - Skříně</even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6</vt:i4>
      </vt:variant>
    </vt:vector>
  </HeadingPairs>
  <TitlesOfParts>
    <vt:vector size="10" baseType="lpstr">
      <vt:lpstr>List1</vt:lpstr>
      <vt:lpstr>sedací</vt:lpstr>
      <vt:lpstr>stoly</vt:lpstr>
      <vt:lpstr>skříně</vt:lpstr>
      <vt:lpstr>sedací!Názvy_tisku</vt:lpstr>
      <vt:lpstr>skříně!Názvy_tisku</vt:lpstr>
      <vt:lpstr>stoly!Názvy_tisku</vt:lpstr>
      <vt:lpstr>sedací!Oblast_tisku</vt:lpstr>
      <vt:lpstr>skříně!Oblast_tisku</vt:lpstr>
      <vt:lpstr>stoly!Oblast_tisku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ATELIER H1 &amp; ATELIER HAJEK s.r.o. - Tereza Jirásková</dc:creator>
  <cp:lastModifiedBy>ATELIER H1 &amp; ATELIER HAJEK s.r.o. - Adéla Andres</cp:lastModifiedBy>
  <cp:lastPrinted>2020-07-29T13:23:09Z</cp:lastPrinted>
  <dcterms:created xsi:type="dcterms:W3CDTF">2016-10-18T11:09:37Z</dcterms:created>
  <dcterms:modified xsi:type="dcterms:W3CDTF">2020-07-30T13:15:48Z</dcterms:modified>
</cp:coreProperties>
</file>